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namedSheetViews/namedSheetView1.xml" ContentType="application/vnd.ms-excel.namedsheetview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126" documentId="13_ncr:1_{79F0A6E8-A47A-44E8-ABB2-BB74D01D51A7}" xr6:coauthVersionLast="46" xr6:coauthVersionMax="46" xr10:uidLastSave="{EDB92AED-DE01-4344-8F1A-609D001CA14D}"/>
  <bookViews>
    <workbookView xWindow="30612" yWindow="-108" windowWidth="30936" windowHeight="16896" firstSheet="1" activeTab="1" xr2:uid="{00000000-000D-0000-FFFF-FFFF00000000}"/>
  </bookViews>
  <sheets>
    <sheet name="Wprowadzenie" sheetId="5" r:id="rId1"/>
    <sheet name="4_Katalog_jcwp_TWCW" sheetId="3" r:id="rId2"/>
    <sheet name="Objaśnienia" sheetId="6" r:id="rId3"/>
  </sheets>
  <definedNames>
    <definedName name="_xlnm._FilterDatabase" localSheetId="1" hidden="1">'4_Katalog_jcwp_TWCW'!$A$8:$GN$24</definedName>
    <definedName name="_xlnm.Print_Area" localSheetId="1">'4_Katalog_jcwp_TWCW'!$A$1:$DE$24</definedName>
    <definedName name="_xlnm.Print_Area" localSheetId="2">Objaśnienia!$A$1:$D$152</definedName>
    <definedName name="_xlnm.Print_Area" localSheetId="0">Wprowadzenie!$A$1:$L$35</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A11" i="3" l="1"/>
  <c r="CH11" i="3"/>
  <c r="CB11" i="3"/>
  <c r="BM11" i="3"/>
  <c r="BG11" i="3"/>
  <c r="BH11" i="3" s="1"/>
  <c r="AZ11" i="3"/>
  <c r="BA11" i="3" s="1"/>
  <c r="AU11" i="3"/>
  <c r="CP11" i="3" l="1"/>
  <c r="CQ11" i="3" s="1"/>
  <c r="DA9" i="3"/>
  <c r="CH9" i="3"/>
  <c r="CB9" i="3"/>
  <c r="BW9" i="3"/>
  <c r="BH9" i="3"/>
  <c r="AZ9" i="3"/>
  <c r="CP9" i="3" l="1"/>
  <c r="CQ9" i="3" s="1"/>
  <c r="DA21" i="3" l="1"/>
  <c r="CH21" i="3"/>
  <c r="CB21" i="3"/>
  <c r="BW21" i="3"/>
  <c r="BM21" i="3"/>
  <c r="BG21" i="3"/>
  <c r="AZ21" i="3"/>
  <c r="AU21" i="3"/>
  <c r="AV21" i="3" s="1"/>
  <c r="DA19" i="3"/>
  <c r="CH19" i="3"/>
  <c r="CB19" i="3"/>
  <c r="BW19" i="3"/>
  <c r="BM19" i="3"/>
  <c r="BG19" i="3"/>
  <c r="AZ19" i="3"/>
  <c r="AU19" i="3"/>
  <c r="AV19" i="3" s="1"/>
  <c r="AU16" i="3"/>
  <c r="AV16" i="3" s="1"/>
  <c r="AZ16" i="3"/>
  <c r="BG16" i="3"/>
  <c r="BM16" i="3"/>
  <c r="BO16" i="3"/>
  <c r="BP16" i="3" s="1"/>
  <c r="BW16" i="3"/>
  <c r="CB16" i="3"/>
  <c r="CH16" i="3"/>
  <c r="DA16" i="3"/>
  <c r="AU17" i="3"/>
  <c r="AV17" i="3" s="1"/>
  <c r="AZ17" i="3"/>
  <c r="BG17" i="3"/>
  <c r="BM17" i="3"/>
  <c r="BP17" i="3"/>
  <c r="BW17" i="3"/>
  <c r="CB17" i="3"/>
  <c r="CH17" i="3"/>
  <c r="DA17" i="3"/>
  <c r="CP17" i="3" l="1"/>
  <c r="CQ17" i="3" s="1"/>
  <c r="CP16" i="3"/>
  <c r="CQ16" i="3" s="1"/>
  <c r="CP19" i="3"/>
  <c r="CQ19" i="3" s="1"/>
  <c r="CP21" i="3"/>
  <c r="CQ21" i="3" s="1"/>
  <c r="AU20" i="3"/>
  <c r="AV20" i="3" s="1"/>
  <c r="AZ20" i="3"/>
  <c r="BG20" i="3"/>
  <c r="BM20" i="3"/>
  <c r="BW20" i="3"/>
  <c r="CB20" i="3"/>
  <c r="CH20" i="3"/>
  <c r="DA20" i="3"/>
  <c r="CP20" i="3" l="1"/>
  <c r="CQ20" i="3" s="1"/>
  <c r="CH13" i="3" l="1"/>
  <c r="CH14" i="3"/>
  <c r="CH15" i="3"/>
  <c r="CH18" i="3"/>
  <c r="CH22" i="3"/>
  <c r="CH24" i="3"/>
  <c r="AU10" i="3" l="1"/>
  <c r="AZ10" i="3"/>
  <c r="BA10" i="3" s="1"/>
  <c r="BG10" i="3"/>
  <c r="BH10" i="3" s="1"/>
  <c r="BM10" i="3"/>
  <c r="BN10" i="3" s="1"/>
  <c r="BW10" i="3"/>
  <c r="CB10" i="3"/>
  <c r="AU13" i="3"/>
  <c r="AZ13" i="3"/>
  <c r="BA13" i="3" s="1"/>
  <c r="BG13" i="3"/>
  <c r="BH13" i="3" s="1"/>
  <c r="BM13" i="3"/>
  <c r="BN13" i="3" s="1"/>
  <c r="BW13" i="3"/>
  <c r="CB13" i="3"/>
  <c r="AU14" i="3"/>
  <c r="AZ14" i="3"/>
  <c r="BA14" i="3" s="1"/>
  <c r="BG14" i="3"/>
  <c r="BH14" i="3" s="1"/>
  <c r="BM14" i="3"/>
  <c r="BN14" i="3" s="1"/>
  <c r="BW14" i="3"/>
  <c r="CB14" i="3"/>
  <c r="AU15" i="3"/>
  <c r="AZ15" i="3"/>
  <c r="BA15" i="3" s="1"/>
  <c r="BG15" i="3"/>
  <c r="BH15" i="3" s="1"/>
  <c r="BM15" i="3"/>
  <c r="BW15" i="3"/>
  <c r="CB15" i="3"/>
  <c r="AU18" i="3"/>
  <c r="AV18" i="3" s="1"/>
  <c r="AZ18" i="3"/>
  <c r="BG18" i="3"/>
  <c r="BM18" i="3"/>
  <c r="BW18" i="3"/>
  <c r="CB18" i="3"/>
  <c r="AU22" i="3"/>
  <c r="AZ22" i="3"/>
  <c r="BA22" i="3" s="1"/>
  <c r="BG22" i="3"/>
  <c r="BH22" i="3" s="1"/>
  <c r="BM22" i="3"/>
  <c r="BN22" i="3" s="1"/>
  <c r="BW22" i="3"/>
  <c r="CB22" i="3"/>
  <c r="AU24" i="3"/>
  <c r="AZ24" i="3"/>
  <c r="BG24" i="3"/>
  <c r="BM24" i="3"/>
  <c r="BN24" i="3" s="1"/>
  <c r="BW24" i="3"/>
  <c r="CB24" i="3"/>
  <c r="CH10" i="3"/>
  <c r="DA13" i="3" l="1"/>
  <c r="DA14" i="3"/>
  <c r="DA18" i="3"/>
  <c r="DA22" i="3"/>
  <c r="DA24" i="3"/>
  <c r="DA10" i="3"/>
  <c r="CP15" i="3" l="1"/>
  <c r="CQ15" i="3" s="1"/>
  <c r="CP13" i="3"/>
  <c r="CQ13" i="3" s="1"/>
  <c r="CP24" i="3"/>
  <c r="CQ24" i="3" s="1"/>
  <c r="CP10" i="3"/>
  <c r="CQ10" i="3" s="1"/>
  <c r="CP22" i="3"/>
  <c r="CQ22" i="3" s="1"/>
  <c r="CP18" i="3"/>
  <c r="CQ18" i="3" s="1"/>
  <c r="CP14" i="3"/>
  <c r="CQ14" i="3" s="1"/>
</calcChain>
</file>

<file path=xl/sharedStrings.xml><?xml version="1.0" encoding="utf-8"?>
<sst xmlns="http://schemas.openxmlformats.org/spreadsheetml/2006/main" count="1407" uniqueCount="620">
  <si>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</si>
  <si>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</si>
  <si>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</si>
  <si>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</si>
  <si>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</si>
  <si>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</si>
  <si>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</si>
  <si>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</si>
  <si>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</si>
  <si>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</si>
  <si>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</si>
  <si>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</si>
  <si>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</si>
  <si>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</si>
  <si>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</si>
  <si>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</si>
  <si>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</si>
  <si>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</si>
  <si>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</si>
  <si>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</si>
  <si>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działań_jcwp_TWCW_ver05</t>
  </si>
  <si>
    <t>Katalog działań dla jcwp dla jcwp przejściowych i przybrzeżnych -  informacje o działaniu</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</si>
  <si>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</si>
  <si>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</si>
  <si>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</si>
  <si>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</si>
  <si>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</si>
  <si>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</si>
  <si>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</si>
  <si>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</si>
  <si>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</si>
  <si>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 jakościowych</t>
  </si>
  <si>
    <t>Źródła finansowania</t>
  </si>
  <si>
    <t>Fizykochemiczne</t>
  </si>
  <si>
    <t>Chemiczne</t>
  </si>
  <si>
    <t>Hydromorfologiczne</t>
  </si>
  <si>
    <t>Znaczące presje hydromorfologiczne</t>
  </si>
  <si>
    <t>Znaczące presje fizykochemiczne</t>
  </si>
  <si>
    <t>Znaczące presje chemiczne</t>
  </si>
  <si>
    <t>Znaczące presje skumulowane</t>
  </si>
  <si>
    <t>Wskaźniki morfologiczne</t>
  </si>
  <si>
    <t>Substancje chemiczne</t>
  </si>
  <si>
    <t>Wskaźniki biologiczne</t>
  </si>
  <si>
    <t>Lp.</t>
  </si>
  <si>
    <t>Kategoria działań IIaPGW</t>
  </si>
  <si>
    <t>Kod IIaPGW</t>
  </si>
  <si>
    <t>Grupa działań / Nazwa grupy</t>
  </si>
  <si>
    <t>Nr działania</t>
  </si>
  <si>
    <t>Nazwa działania</t>
  </si>
  <si>
    <t>Opis działania</t>
  </si>
  <si>
    <t xml:space="preserve">Zastostosowanie </t>
  </si>
  <si>
    <t>Działanie 
podstawowe/ uzupełniające</t>
  </si>
  <si>
    <t>Podstawa prawna działania</t>
  </si>
  <si>
    <t>Jednostka odpowiedzialna za realizację</t>
  </si>
  <si>
    <t>Jednostka odpowiedzialna za sprawozdawczość</t>
  </si>
  <si>
    <r>
      <t xml:space="preserve">GRŚ1
</t>
    </r>
    <r>
      <rPr>
        <sz val="8"/>
        <rFont val="Calibri"/>
        <family val="2"/>
        <charset val="238"/>
        <scheme val="minor"/>
      </rPr>
      <t>Budowa lub modernizacja oczyszczalni ścieków</t>
    </r>
  </si>
  <si>
    <r>
      <t xml:space="preserve">GRŚ2
 </t>
    </r>
    <r>
      <rPr>
        <sz val="8"/>
        <rFont val="Calibri"/>
        <family val="2"/>
        <charset val="238"/>
        <scheme val="minor"/>
      </rPr>
      <t>Ograniczenie zanieczyszczenia substancjami biogennymi pochodzącego z rolnictwa</t>
    </r>
  </si>
  <si>
    <r>
      <t xml:space="preserve">GRŚ3 
</t>
    </r>
    <r>
      <rPr>
        <sz val="8"/>
        <rFont val="Calibri"/>
        <family val="2"/>
        <charset val="238"/>
        <scheme val="minor"/>
      </rPr>
      <t>Ograniczenie zanieczyszczenia pestycydami pochodzącymi z rolnictwa</t>
    </r>
  </si>
  <si>
    <r>
      <t xml:space="preserve">GRŚ4
</t>
    </r>
    <r>
      <rPr>
        <sz val="8"/>
        <rFont val="Calibri"/>
        <family val="2"/>
        <charset val="238"/>
        <scheme val="minor"/>
      </rPr>
      <t>Rekultywacja terenów zanieczyszczonych (zanieczyszczenia historyczne w tym osady, wody podziemne, gleba)</t>
    </r>
  </si>
  <si>
    <r>
      <t xml:space="preserve">GRŚ5 
 </t>
    </r>
    <r>
      <rPr>
        <sz val="8"/>
        <rFont val="Calibri"/>
        <family val="2"/>
        <charset val="238"/>
        <scheme val="minor"/>
      </rPr>
      <t>Zwiększanie ciągłości biologicznej i morfologicznej (np. tworzenie przepławek, rozbiórka starych tam)</t>
    </r>
  </si>
  <si>
    <r>
      <t xml:space="preserve">GRŚ6 
</t>
    </r>
    <r>
      <rPr>
        <sz val="8"/>
        <rFont val="Calibri"/>
        <family val="2"/>
        <charset val="238"/>
        <scheme val="minor"/>
      </rPr>
      <t>Poprawa</t>
    </r>
    <r>
      <rPr>
        <b/>
        <sz val="10"/>
        <rFont val="Calibri"/>
        <family val="2"/>
        <charset val="238"/>
        <scheme val="minor"/>
      </rPr>
      <t xml:space="preserve"> </t>
    </r>
    <r>
      <rPr>
        <sz val="8"/>
        <rFont val="Calibri"/>
        <family val="2"/>
        <charset val="238"/>
        <scheme val="minor"/>
      </rPr>
      <t>warunków hydromorfologicznych jednolitych części wód o charakterze innym niż ciągłość</t>
    </r>
  </si>
  <si>
    <r>
      <t xml:space="preserve">GRŚ7 
</t>
    </r>
    <r>
      <rPr>
        <sz val="8"/>
        <rFont val="Calibri"/>
        <family val="2"/>
        <charset val="238"/>
        <scheme val="minor"/>
      </rPr>
      <t>Usprawnienia w zakresie reżimów przepływu i/lub ustalenie przepływów środowiskowych</t>
    </r>
  </si>
  <si>
    <r>
      <t xml:space="preserve">GRŚ8 
</t>
    </r>
    <r>
      <rPr>
        <sz val="8"/>
        <rFont val="Calibri"/>
        <family val="2"/>
        <charset val="238"/>
        <scheme val="minor"/>
      </rPr>
      <t>Efektywna gospodarka wodna, środki techniczne na potrzeby nawadniania, przemysłu, energetyki i gospodarstw domowych</t>
    </r>
  </si>
  <si>
    <r>
      <t xml:space="preserve">GRŚ12
</t>
    </r>
    <r>
      <rPr>
        <sz val="8"/>
        <rFont val="Calibri"/>
        <family val="2"/>
        <charset val="238"/>
        <scheme val="minor"/>
      </rPr>
      <t>Usługi doradcze w zakresie rolnictwa</t>
    </r>
  </si>
  <si>
    <r>
      <t xml:space="preserve">GRŚ14 
 </t>
    </r>
    <r>
      <rPr>
        <sz val="8"/>
        <rFont val="Calibri"/>
        <family val="2"/>
        <charset val="238"/>
        <scheme val="minor"/>
      </rPr>
      <t>Badania, rozwój bazy wiedzy w celu ograniczenia niepewności</t>
    </r>
  </si>
  <si>
    <r>
      <t xml:space="preserve">GRŚ15
</t>
    </r>
    <r>
      <rPr>
        <sz val="8"/>
        <rFont val="Calibri"/>
        <family val="2"/>
        <charset val="238"/>
        <scheme val="minor"/>
      </rPr>
      <t>Środki na rzecz stopniowego wyeliminowania emisji, zrzutów i strat priorytetowych substancji</t>
    </r>
  </si>
  <si>
    <r>
      <t xml:space="preserve">GRŚ17
</t>
    </r>
    <r>
      <rPr>
        <sz val="8"/>
        <rFont val="Calibri"/>
        <family val="2"/>
        <charset val="238"/>
        <scheme val="minor"/>
      </rPr>
      <t>Środki na rzecz zmniejszenia osadu z erozji gleby i spływu powierzchniowego</t>
    </r>
  </si>
  <si>
    <r>
      <t xml:space="preserve">GRŚ19
</t>
    </r>
    <r>
      <rPr>
        <sz val="8"/>
        <rFont val="Calibri"/>
        <family val="2"/>
        <charset val="238"/>
        <scheme val="minor"/>
      </rPr>
      <t>Środki na rzecz zapobiegania niekorzystnemu oddziaływaniu rekreacji w tym wędkarstwa, lub kontrolowania tego wpływu</t>
    </r>
  </si>
  <si>
    <r>
      <t xml:space="preserve">GRŚ20
</t>
    </r>
    <r>
      <rPr>
        <sz val="8"/>
        <rFont val="Calibri"/>
        <family val="2"/>
        <charset val="238"/>
        <scheme val="minor"/>
      </rPr>
      <t>Środki na rzecz zapobiegania niekorzystnemu oddziaływaniu rybołówstwa i innego rodzaju eksploatacji/usuwania zwierząt i roślin lub kontrolowania tego wpływu</t>
    </r>
  </si>
  <si>
    <r>
      <t xml:space="preserve">GRŚ21
</t>
    </r>
    <r>
      <rPr>
        <i/>
        <sz val="8"/>
        <rFont val="Calibri"/>
        <family val="2"/>
        <charset val="238"/>
        <scheme val="minor"/>
      </rPr>
      <t>Środki na rzecz zapobiegania wprowadzaniu lub kontroli wprowadzania zanieczyszczeń z obszarów miejskich, transportu i wybudowanej infrastruktury</t>
    </r>
  </si>
  <si>
    <r>
      <t xml:space="preserve">GRŚ22
</t>
    </r>
    <r>
      <rPr>
        <sz val="8"/>
        <rFont val="Calibri"/>
        <family val="2"/>
        <charset val="238"/>
        <scheme val="minor"/>
      </rPr>
      <t>Środki na rzecz zapobiegania lub kontroli wprowadzania zanieczyszczeń z leśnictwa</t>
    </r>
  </si>
  <si>
    <r>
      <t xml:space="preserve">GRŚ23
</t>
    </r>
    <r>
      <rPr>
        <sz val="8"/>
        <rFont val="Calibri"/>
        <family val="2"/>
        <charset val="238"/>
        <scheme val="minor"/>
      </rPr>
      <t>Środki w zakresie naturalnego potencjału retencyjnego</t>
    </r>
    <r>
      <rPr>
        <b/>
        <sz val="10"/>
        <rFont val="Calibri"/>
        <family val="2"/>
        <charset val="238"/>
        <scheme val="minor"/>
      </rPr>
      <t xml:space="preserve"> </t>
    </r>
  </si>
  <si>
    <r>
      <t xml:space="preserve">GRŚ24
</t>
    </r>
    <r>
      <rPr>
        <sz val="8"/>
        <rFont val="Calibri"/>
        <family val="2"/>
        <charset val="238"/>
        <scheme val="minor"/>
      </rPr>
      <t xml:space="preserve"> Adaptacja do zmian klimatu</t>
    </r>
  </si>
  <si>
    <r>
      <t xml:space="preserve">GRŚ99
</t>
    </r>
    <r>
      <rPr>
        <sz val="8"/>
        <rFont val="Calibri"/>
        <family val="2"/>
        <charset val="238"/>
        <scheme val="minor"/>
      </rPr>
      <t>Inny główny rodzaj środków zgłoszonych w ramach programu środków</t>
    </r>
  </si>
  <si>
    <t>P</t>
  </si>
  <si>
    <t>RRD</t>
  </si>
  <si>
    <t>RO</t>
  </si>
  <si>
    <t>RDEP</t>
  </si>
  <si>
    <t>RRL</t>
  </si>
  <si>
    <t>N</t>
  </si>
  <si>
    <r>
      <t xml:space="preserve">RH 
</t>
    </r>
    <r>
      <rPr>
        <sz val="9"/>
        <rFont val="Calibri"/>
        <family val="2"/>
        <charset val="238"/>
        <scheme val="minor"/>
      </rPr>
      <t>Znaczące antropogeniczne zaburzenie reżimu hydrologicznego 
(wsk. A, Ca, WEI, CC,EC)</t>
    </r>
  </si>
  <si>
    <r>
      <t xml:space="preserve">WM
</t>
    </r>
    <r>
      <rPr>
        <sz val="9"/>
        <rFont val="Calibri"/>
        <family val="2"/>
        <charset val="238"/>
      </rPr>
      <t>warunki morfologiczne</t>
    </r>
  </si>
  <si>
    <r>
      <t xml:space="preserve">BP
</t>
    </r>
    <r>
      <rPr>
        <sz val="9"/>
        <rFont val="Calibri"/>
        <family val="2"/>
        <charset val="238"/>
      </rPr>
      <t>budowle piętrzące</t>
    </r>
  </si>
  <si>
    <r>
      <t xml:space="preserve">DC 
</t>
    </r>
    <r>
      <rPr>
        <sz val="9"/>
        <rFont val="Calibri"/>
        <family val="2"/>
        <charset val="238"/>
        <scheme val="minor"/>
      </rPr>
      <t xml:space="preserve"> istotna zmiana morfologiczna 
(wsk. DC)</t>
    </r>
  </si>
  <si>
    <t xml:space="preserve">Zaburzenie integralności dna </t>
  </si>
  <si>
    <t>Naruszenie warunków hydrologicznych</t>
  </si>
  <si>
    <t>Zmiana warunków morfologicznych</t>
  </si>
  <si>
    <r>
      <t xml:space="preserve">Liczba presji
</t>
    </r>
    <r>
      <rPr>
        <i/>
        <sz val="10"/>
        <rFont val="Calibri"/>
        <family val="2"/>
        <charset val="238"/>
      </rPr>
      <t>KOLUMNA POMOCNICZA</t>
    </r>
  </si>
  <si>
    <t>Miara skuteczności działania na stan hydromorfologiczny jcwp
KOLUMNA POMOCNICZA</t>
  </si>
  <si>
    <t>Rozproszone (rolnictwo i depozycja atmosferyczna)</t>
  </si>
  <si>
    <t>Punktowe przemysłowe i komunalne</t>
  </si>
  <si>
    <t>Rozproszone (odpływ miejski)</t>
  </si>
  <si>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</si>
  <si>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</si>
  <si>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</si>
  <si>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</si>
  <si>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</si>
  <si>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</si>
  <si>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t>Skutki zmian klimatu - skutki suszy</t>
  </si>
  <si>
    <t>Ujście rzeki</t>
  </si>
  <si>
    <t>Zbiornikowe</t>
  </si>
  <si>
    <t xml:space="preserve">Inne/ zlewniowe * ryzyko zaniku przepływu </t>
  </si>
  <si>
    <t>Miara skuteczności działania na stan  jcwp
KOLUMNA POMOCNICZA</t>
  </si>
  <si>
    <t>Zmiana odporności ekosystemu</t>
  </si>
  <si>
    <t>Zasięg obszaru dotkniętego trwałymi zmianami 
(zajętość dna)</t>
  </si>
  <si>
    <t>Wskaźniki warunków biogennych - azot amonowy, azotanowy i mineralny</t>
  </si>
  <si>
    <t>Wskaźniki warunków biogennych - fosfor ogólny i fosforanowy</t>
  </si>
  <si>
    <t>Wskaźniki stanu fizycznego w tym warunki termiczne - przezroczystość</t>
  </si>
  <si>
    <t>Wskaźniki zakwaszenia - odczyn pH</t>
  </si>
  <si>
    <t>Wskaźniki warunków tlenowych i zanieczyszczeń organicznych - BZT5, tlen rozpuszczony i OWO</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</si>
  <si>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</si>
  <si>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</si>
  <si>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</si>
  <si>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</si>
  <si>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</si>
  <si>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</si>
  <si>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</si>
  <si>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Chlorofil 'a'
</t>
    </r>
    <r>
      <rPr>
        <sz val="9"/>
        <rFont val="Calibri"/>
        <family val="2"/>
        <charset val="238"/>
        <scheme val="minor"/>
      </rPr>
      <t>wskaźnik</t>
    </r>
  </si>
  <si>
    <r>
      <t xml:space="preserve">SM1
</t>
    </r>
    <r>
      <rPr>
        <sz val="9"/>
        <rFont val="Calibri"/>
        <family val="2"/>
        <charset val="238"/>
      </rPr>
      <t>wskaźnik</t>
    </r>
  </si>
  <si>
    <r>
      <t xml:space="preserve">Indeks B
</t>
    </r>
    <r>
      <rPr>
        <sz val="9"/>
        <rFont val="Calibri"/>
        <family val="2"/>
        <charset val="238"/>
      </rPr>
      <t>wskaźnik</t>
    </r>
  </si>
  <si>
    <r>
      <t xml:space="preserve">Indeks SI 
</t>
    </r>
    <r>
      <rPr>
        <sz val="9"/>
        <rFont val="Calibri"/>
        <family val="2"/>
        <charset val="238"/>
      </rPr>
      <t>wskaźnik</t>
    </r>
  </si>
  <si>
    <r>
      <t xml:space="preserve">ESMI
</t>
    </r>
    <r>
      <rPr>
        <sz val="9"/>
        <rFont val="Calibri"/>
        <family val="2"/>
        <charset val="238"/>
        <scheme val="minor"/>
      </rPr>
      <t>wskaźnik ESMI Makrofity</t>
    </r>
  </si>
  <si>
    <t>Suma elementy biologiczne</t>
  </si>
  <si>
    <t>Korzyści społeczno-gospodarcze</t>
  </si>
  <si>
    <t>Koszty społeczno-gospodarcze</t>
  </si>
  <si>
    <t>Katalog interesariuszy</t>
  </si>
  <si>
    <t>Wskaźniki do oceny skuteczności działań (ocena skuteczności propozycja)</t>
  </si>
  <si>
    <t xml:space="preserve">Częstotliwość wykonywania ocen </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</si>
  <si>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</si>
  <si>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</si>
  <si>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</si>
  <si>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</si>
  <si>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</si>
  <si>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</si>
  <si>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</si>
  <si>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Rodzaj działania (techniczne/nietechniczne)</t>
  </si>
  <si>
    <t>Ilościowe określenie zakresu rzeczowego działania</t>
  </si>
  <si>
    <t>Jednostka, w której wyrażony został zakres ilościowy działania</t>
  </si>
  <si>
    <r>
      <t xml:space="preserve">Ks1
</t>
    </r>
    <r>
      <rPr>
        <sz val="9"/>
        <rFont val="Calibri"/>
        <family val="2"/>
        <charset val="238"/>
      </rPr>
      <t>wskaźnik skuteczności 
(cele RDW)</t>
    </r>
  </si>
  <si>
    <r>
      <t xml:space="preserve">Ks2
</t>
    </r>
    <r>
      <rPr>
        <sz val="9"/>
        <rFont val="Calibri"/>
        <family val="2"/>
        <charset val="238"/>
      </rPr>
      <t>wskaźnik skuteczności 
(cele obszarów chronionych)</t>
    </r>
  </si>
  <si>
    <r>
      <t xml:space="preserve">Ks3
</t>
    </r>
    <r>
      <rPr>
        <sz val="9"/>
        <rFont val="Calibri"/>
        <family val="2"/>
        <charset val="238"/>
      </rPr>
      <t>wskaźnik skuteczności  
(zmiany klimatu)</t>
    </r>
  </si>
  <si>
    <r>
      <t xml:space="preserve">Ks
</t>
    </r>
    <r>
      <rPr>
        <sz val="9"/>
        <rFont val="Calibri"/>
        <family val="2"/>
        <charset val="238"/>
      </rPr>
      <t>suma</t>
    </r>
  </si>
  <si>
    <r>
      <t xml:space="preserve">Kr
</t>
    </r>
    <r>
      <rPr>
        <sz val="9"/>
        <rFont val="Calibri"/>
        <family val="2"/>
        <charset val="238"/>
      </rPr>
      <t>wskażnik realności</t>
    </r>
  </si>
  <si>
    <r>
      <t xml:space="preserve">Liczba presji
</t>
    </r>
    <r>
      <rPr>
        <sz val="9"/>
        <rFont val="Calibri"/>
        <family val="2"/>
        <charset val="238"/>
      </rPr>
      <t>redukcja liczby presji</t>
    </r>
  </si>
  <si>
    <t>Czas osiągnięcia efektu</t>
  </si>
  <si>
    <t>Kategoria działań</t>
  </si>
  <si>
    <t>Indywidualny kod grupy działań
TWCWC _ presje skumulowane
TWCWP _ presje chemiczne, fizykochemiczne
TWCWHM _ presje hydromorfologiczne</t>
  </si>
  <si>
    <t>Grupa działań</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</si>
  <si>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</si>
  <si>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</si>
  <si>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</si>
  <si>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</si>
  <si>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</si>
  <si>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scheme val="minor"/>
      </rPr>
      <t>TAK</t>
    </r>
    <r>
      <rPr>
        <i/>
        <sz val="8"/>
        <rFont val="Calibri"/>
        <family val="2"/>
        <charset val="238"/>
        <scheme val="minor"/>
      </rPr>
      <t xml:space="preserve"> - kod dotyczy danej jcw
</t>
    </r>
    <r>
      <rPr>
        <b/>
        <i/>
        <sz val="8"/>
        <rFont val="Calibri"/>
        <family val="2"/>
        <charset val="238"/>
        <scheme val="minor"/>
      </rPr>
      <t>nd</t>
    </r>
    <r>
      <rPr>
        <i/>
        <sz val="8"/>
        <rFont val="Calibri"/>
        <family val="2"/>
        <charset val="238"/>
        <scheme val="minor"/>
      </rPr>
      <t>. - kod nie dotyczy</t>
    </r>
  </si>
  <si>
    <r>
      <rPr>
        <b/>
        <i/>
        <sz val="8"/>
        <rFont val="Calibri"/>
        <family val="2"/>
        <charset val="238"/>
        <scheme val="minor"/>
      </rPr>
      <t>P</t>
    </r>
    <r>
      <rPr>
        <i/>
        <sz val="8"/>
        <rFont val="Calibri"/>
        <family val="2"/>
        <charset val="238"/>
        <scheme val="minor"/>
      </rPr>
      <t xml:space="preserve"> - punktowe przemysłowe i komunalne;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</si>
  <si>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RRD</t>
    </r>
    <r>
      <rPr>
        <i/>
        <sz val="8"/>
        <rFont val="Calibri"/>
        <family val="2"/>
        <charset val="238"/>
        <scheme val="minor"/>
      </rPr>
      <t xml:space="preserve"> - rozproszone (rolnictwo i depozycja atmosferyczna);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</si>
  <si>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 xml:space="preserve">RO </t>
    </r>
    <r>
      <rPr>
        <i/>
        <sz val="8"/>
        <rFont val="Calibri"/>
        <family val="2"/>
        <charset val="238"/>
        <scheme val="minor"/>
      </rPr>
      <t xml:space="preserve">- rozproszone (odpływ miejski);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</si>
  <si>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RO</t>
    </r>
    <r>
      <rPr>
        <i/>
        <sz val="8"/>
        <rFont val="Calibri"/>
        <family val="2"/>
        <charset val="238"/>
        <scheme val="minor"/>
      </rPr>
      <t xml:space="preserve"> - rozproszone (rozwój obszarów zurbanizowanych, turystyka, transport, odpływ z miasta);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</si>
  <si>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RDEP</t>
    </r>
    <r>
      <rPr>
        <i/>
        <sz val="8"/>
        <rFont val="Calibri"/>
        <family val="2"/>
        <charset val="238"/>
        <scheme val="minor"/>
      </rPr>
      <t xml:space="preserve"> - rozproszone (depozycja atmosferyczna); 
</t>
    </r>
    <r>
      <rPr>
        <b/>
        <i/>
        <sz val="8"/>
        <rFont val="Calibri"/>
        <family val="2"/>
        <charset val="238"/>
        <scheme val="minor"/>
      </rPr>
      <t>nd.</t>
    </r>
    <r>
      <rPr>
        <i/>
        <sz val="8"/>
        <rFont val="Calibri"/>
        <family val="2"/>
        <charset val="238"/>
        <scheme val="minor"/>
      </rPr>
      <t xml:space="preserve"> - nie dotyczy </t>
    </r>
  </si>
  <si>
    <r>
      <rPr>
        <b/>
        <i/>
        <sz val="8"/>
        <rFont val="Calibri"/>
        <family val="2"/>
        <charset val="238"/>
        <scheme val="minor"/>
      </rPr>
      <t xml:space="preserve">RRL </t>
    </r>
    <r>
      <rPr>
        <i/>
        <sz val="8"/>
        <rFont val="Calibri"/>
        <family val="2"/>
        <charset val="238"/>
        <scheme val="minor"/>
      </rPr>
      <t xml:space="preserve">- rozproszone (rolnictwo, leśnictwo);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</si>
  <si>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P</t>
    </r>
    <r>
      <rPr>
        <i/>
        <sz val="8"/>
        <rFont val="Calibri"/>
        <family val="2"/>
        <charset val="238"/>
        <scheme val="minor"/>
      </rPr>
      <t xml:space="preserve"> - punktowe przemysłowe, komunalne i odcieki ze składowisk;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</si>
  <si>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 xml:space="preserve">N </t>
    </r>
    <r>
      <rPr>
        <i/>
        <sz val="8"/>
        <rFont val="Calibri"/>
        <family val="2"/>
        <charset val="238"/>
        <scheme val="minor"/>
      </rPr>
      <t xml:space="preserve">- źródło nieznane (substancje zakazane w produkcji/stosowaniu);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</si>
  <si>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RH</t>
    </r>
    <r>
      <rPr>
        <i/>
        <sz val="8"/>
        <rFont val="Calibri"/>
        <family val="2"/>
        <charset val="238"/>
        <scheme val="minor"/>
      </rPr>
      <t xml:space="preserve"> - Znaczące antropogeniczne zaburzenie reżimu hydrologicznego (wsk. A, Ca, WEI, CC,EC)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</si>
  <si>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 xml:space="preserve">1 </t>
    </r>
    <r>
      <rPr>
        <i/>
        <sz val="8"/>
        <rFont val="Calibri"/>
        <family val="2"/>
        <charset val="238"/>
        <scheme val="minor"/>
      </rPr>
      <t xml:space="preserve">- występuje
</t>
    </r>
    <r>
      <rPr>
        <b/>
        <i/>
        <sz val="8"/>
        <rFont val="Calibri"/>
        <family val="2"/>
        <charset val="238"/>
        <scheme val="minor"/>
      </rPr>
      <t>nd.</t>
    </r>
    <r>
      <rPr>
        <i/>
        <sz val="8"/>
        <rFont val="Calibri"/>
        <family val="2"/>
        <charset val="238"/>
        <scheme val="minor"/>
      </rPr>
      <t xml:space="preserve"> - nie dotyczy</t>
    </r>
  </si>
  <si>
    <r>
      <rPr>
        <b/>
        <i/>
        <sz val="8"/>
        <rFont val="Calibri"/>
        <family val="2"/>
        <charset val="238"/>
        <scheme val="minor"/>
      </rPr>
      <t>DC</t>
    </r>
    <r>
      <rPr>
        <i/>
        <sz val="8"/>
        <rFont val="Calibri"/>
        <family val="2"/>
        <charset val="238"/>
        <scheme val="minor"/>
      </rPr>
      <t xml:space="preserve"> - istotna zmiana morfologiczna (wsk. DC)
</t>
    </r>
    <r>
      <rPr>
        <b/>
        <i/>
        <sz val="8"/>
        <rFont val="Calibri"/>
        <family val="2"/>
        <charset val="238"/>
        <scheme val="minor"/>
      </rPr>
      <t xml:space="preserve">nd. </t>
    </r>
    <r>
      <rPr>
        <i/>
        <sz val="8"/>
        <rFont val="Calibri"/>
        <family val="2"/>
        <charset val="238"/>
        <scheme val="minor"/>
      </rPr>
      <t>- nie dotyczy</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</si>
  <si>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 xml:space="preserve">1 </t>
    </r>
    <r>
      <rPr>
        <i/>
        <sz val="8"/>
        <rFont val="Calibri"/>
        <family val="2"/>
        <charset val="238"/>
        <scheme val="minor"/>
      </rPr>
      <t xml:space="preserve">-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 xml:space="preserve">nd. </t>
    </r>
    <r>
      <rPr>
        <i/>
        <sz val="8"/>
        <rFont val="Calibri"/>
        <family val="2"/>
        <charset val="238"/>
        <scheme val="minor"/>
      </rPr>
      <t>- nie dotyczy</t>
    </r>
  </si>
  <si>
    <r>
      <t xml:space="preserve">na ile presji działa
</t>
    </r>
    <r>
      <rPr>
        <b/>
        <i/>
        <sz val="8"/>
        <rFont val="Calibri"/>
        <family val="2"/>
        <charset val="238"/>
      </rPr>
      <t>ilość</t>
    </r>
  </si>
  <si>
    <t>Miara skuteczności działania na stan hydromorfologiczny jcwp
od 0,0 do 2,0</t>
  </si>
  <si>
    <t>Liczba presji na jaką wpływa działanie</t>
  </si>
  <si>
    <t>Miara skuteczności działania na stan jakościowy jcwp
od 0,0 do 2,0</t>
  </si>
  <si>
    <r>
      <t xml:space="preserve">Miara skuteczności działania na stan jakościowy jcwp
</t>
    </r>
    <r>
      <rPr>
        <b/>
        <i/>
        <sz val="8"/>
        <rFont val="Calibri"/>
        <family val="2"/>
        <charset val="238"/>
        <scheme val="minor"/>
      </rPr>
      <t>od 0,0 do 2,0</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</si>
  <si>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3</t>
    </r>
    <r>
      <rPr>
        <i/>
        <sz val="8"/>
        <rFont val="Calibri"/>
        <family val="2"/>
        <charset val="238"/>
        <scheme val="minor"/>
      </rPr>
      <t xml:space="preserve"> - xxxxxxxx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nd</t>
    </r>
    <r>
      <rPr>
        <i/>
        <sz val="8"/>
        <rFont val="Calibri"/>
        <family val="2"/>
        <charset val="238"/>
        <scheme val="minor"/>
      </rPr>
      <t>. - nie dotyczy</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</si>
  <si>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 -1</t>
    </r>
    <r>
      <rPr>
        <i/>
        <sz val="8"/>
        <rFont val="Calibri"/>
        <family val="2"/>
        <charset val="238"/>
        <scheme val="minor"/>
      </rPr>
      <t xml:space="preserve"> - negatywny wpływ na ograniczenie/likwdację presji
</t>
    </r>
    <r>
      <rPr>
        <b/>
        <i/>
        <sz val="8"/>
        <rFont val="Calibri"/>
        <family val="2"/>
        <charset val="238"/>
        <scheme val="minor"/>
      </rPr>
      <t>nd</t>
    </r>
    <r>
      <rPr>
        <i/>
        <sz val="8"/>
        <rFont val="Calibri"/>
        <family val="2"/>
        <charset val="238"/>
        <scheme val="minor"/>
      </rPr>
      <t>. - nie dotyczy</t>
    </r>
  </si>
  <si>
    <t>Wskaźniki do monitoringu oceny skuteczności działań (ocena skuteczności propozycja)</t>
  </si>
  <si>
    <r>
      <rPr>
        <b/>
        <i/>
        <sz val="8"/>
        <rFont val="Calibri"/>
        <family val="2"/>
        <charset val="238"/>
      </rPr>
      <t>1</t>
    </r>
    <r>
      <rPr>
        <i/>
        <sz val="8"/>
        <rFont val="Calibri"/>
        <family val="2"/>
        <charset val="238"/>
      </rPr>
      <t xml:space="preserve"> - skala lokalna 
</t>
    </r>
    <r>
      <rPr>
        <b/>
        <i/>
        <sz val="8"/>
        <rFont val="Calibri"/>
        <family val="2"/>
        <charset val="238"/>
      </rPr>
      <t xml:space="preserve">2 </t>
    </r>
    <r>
      <rPr>
        <i/>
        <sz val="8"/>
        <rFont val="Calibri"/>
        <family val="2"/>
        <charset val="238"/>
      </rPr>
      <t xml:space="preserve">- zlewnia /obszar 
</t>
    </r>
    <r>
      <rPr>
        <b/>
        <i/>
        <sz val="8"/>
        <rFont val="Calibri"/>
        <family val="2"/>
        <charset val="238"/>
      </rPr>
      <t>3</t>
    </r>
    <r>
      <rPr>
        <i/>
        <sz val="8"/>
        <rFont val="Calibri"/>
        <family val="2"/>
        <charset val="238"/>
      </rPr>
      <t xml:space="preserve"> - ponadzlewniowy /ponadobszarowy</t>
    </r>
  </si>
  <si>
    <r>
      <rPr>
        <b/>
        <i/>
        <sz val="8"/>
        <rFont val="Calibri"/>
        <family val="2"/>
        <charset val="238"/>
      </rPr>
      <t>1</t>
    </r>
    <r>
      <rPr>
        <i/>
        <sz val="8"/>
        <rFont val="Calibri"/>
        <family val="2"/>
        <charset val="238"/>
      </rPr>
      <t xml:space="preserve"> -  &gt; 12 lat
</t>
    </r>
    <r>
      <rPr>
        <b/>
        <i/>
        <sz val="8"/>
        <rFont val="Calibri"/>
        <family val="2"/>
        <charset val="238"/>
      </rPr>
      <t>2</t>
    </r>
    <r>
      <rPr>
        <i/>
        <sz val="8"/>
        <rFont val="Calibri"/>
        <family val="2"/>
        <charset val="238"/>
      </rPr>
      <t xml:space="preserve"> - 7-12 lat
</t>
    </r>
    <r>
      <rPr>
        <b/>
        <i/>
        <sz val="8"/>
        <rFont val="Calibri"/>
        <family val="2"/>
        <charset val="238"/>
      </rPr>
      <t>3</t>
    </r>
    <r>
      <rPr>
        <i/>
        <sz val="8"/>
        <rFont val="Calibri"/>
        <family val="2"/>
        <charset val="238"/>
      </rPr>
      <t xml:space="preserve"> - 5-6 lat
</t>
    </r>
    <r>
      <rPr>
        <b/>
        <i/>
        <sz val="8"/>
        <rFont val="Calibri"/>
        <family val="2"/>
        <charset val="238"/>
      </rPr>
      <t>4</t>
    </r>
    <r>
      <rPr>
        <i/>
        <sz val="8"/>
        <rFont val="Calibri"/>
        <family val="2"/>
        <charset val="238"/>
      </rPr>
      <t xml:space="preserve"> - 3-4 lata
</t>
    </r>
    <r>
      <rPr>
        <b/>
        <i/>
        <sz val="8"/>
        <rFont val="Calibri"/>
        <family val="2"/>
        <charset val="238"/>
      </rPr>
      <t>5</t>
    </r>
    <r>
      <rPr>
        <i/>
        <sz val="8"/>
        <rFont val="Calibri"/>
        <family val="2"/>
        <charset val="238"/>
      </rPr>
      <t xml:space="preserve"> - ≤2 lata</t>
    </r>
  </si>
  <si>
    <t>0 - brak synergii 
1 - wskazana synergia</t>
  </si>
  <si>
    <r>
      <rPr>
        <b/>
        <i/>
        <sz val="8"/>
        <rFont val="Calibri"/>
        <family val="2"/>
        <charset val="238"/>
      </rPr>
      <t>N</t>
    </r>
    <r>
      <rPr>
        <i/>
        <sz val="8"/>
        <rFont val="Calibri"/>
        <family val="2"/>
        <charset val="238"/>
      </rPr>
      <t xml:space="preserve"> - nietechniczne
</t>
    </r>
    <r>
      <rPr>
        <b/>
        <i/>
        <sz val="8"/>
        <rFont val="Calibri"/>
        <family val="2"/>
        <charset val="238"/>
      </rPr>
      <t>T</t>
    </r>
    <r>
      <rPr>
        <i/>
        <sz val="8"/>
        <rFont val="Calibri"/>
        <family val="2"/>
        <charset val="238"/>
      </rPr>
      <t xml:space="preserve"> - techniczne
</t>
    </r>
    <r>
      <rPr>
        <b/>
        <i/>
        <sz val="8"/>
        <rFont val="Calibri"/>
        <family val="2"/>
        <charset val="238"/>
      </rPr>
      <t>T/N</t>
    </r>
    <r>
      <rPr>
        <i/>
        <sz val="8"/>
        <rFont val="Calibri"/>
        <family val="2"/>
        <charset val="238"/>
      </rPr>
      <t xml:space="preserve"> - techniczne/nietechniczne</t>
    </r>
  </si>
  <si>
    <r>
      <rPr>
        <b/>
        <i/>
        <sz val="8"/>
        <rFont val="Calibri"/>
        <family val="2"/>
        <charset val="238"/>
        <scheme val="minor"/>
      </rPr>
      <t>0</t>
    </r>
    <r>
      <rPr>
        <i/>
        <sz val="8"/>
        <rFont val="Calibri"/>
        <family val="2"/>
        <charset val="238"/>
        <scheme val="minor"/>
      </rPr>
      <t xml:space="preserve"> - wdrożenie działania nie wpłynie na likwidację presji lub zniwelowanie jej negatywnych skutków
</t>
    </r>
    <r>
      <rPr>
        <b/>
        <i/>
        <sz val="8"/>
        <rFont val="Calibri"/>
        <family val="2"/>
        <charset val="238"/>
        <scheme val="minor"/>
      </rPr>
      <t>1</t>
    </r>
    <r>
      <rPr>
        <i/>
        <sz val="8"/>
        <rFont val="Calibri"/>
        <family val="2"/>
        <charset val="238"/>
        <scheme val="minor"/>
      </rPr>
      <t xml:space="preserve"> - wdrożenie działania wpłynie na likwidację presji umiarkowanej lub zniwelowanie jej negatywnych skutków
</t>
    </r>
    <r>
      <rPr>
        <b/>
        <i/>
        <sz val="8"/>
        <rFont val="Calibri"/>
        <family val="2"/>
        <charset val="238"/>
        <scheme val="minor"/>
      </rPr>
      <t>2</t>
    </r>
    <r>
      <rPr>
        <i/>
        <sz val="8"/>
        <rFont val="Calibri"/>
        <family val="2"/>
        <charset val="238"/>
        <scheme val="minor"/>
      </rPr>
      <t xml:space="preserve"> - wdrożenie działania wpływa wyłącznie na presje znaczące umiarkowane lub niweluje ich negatywne skutki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t>
    </r>
    <r>
      <rPr>
        <b/>
        <i/>
        <sz val="8"/>
        <rFont val="Calibri"/>
        <family val="2"/>
        <charset val="238"/>
        <scheme val="minor"/>
      </rPr>
      <t>3</t>
    </r>
    <r>
      <rPr>
        <i/>
        <sz val="8"/>
        <rFont val="Calibri"/>
        <family val="2"/>
        <charset val="238"/>
        <scheme val="minor"/>
      </rPr>
      <t xml:space="preserve"> - wdrożenie działania wpływa na presje znaczące silne lub niweluje ich negatywne skutki - w zakresie odnoszącym się do większej liczby presji lub charakteryzujących się bezpośrednim pozytywnym oddziaływaniem na presjee 
</t>
    </r>
    <r>
      <rPr>
        <b/>
        <i/>
        <sz val="8"/>
        <rFont val="Calibri"/>
        <family val="2"/>
        <charset val="238"/>
        <scheme val="minor"/>
      </rPr>
      <t>4</t>
    </r>
    <r>
      <rPr>
        <i/>
        <sz val="8"/>
        <rFont val="Calibri"/>
        <family val="2"/>
        <charset val="238"/>
        <scheme val="minor"/>
      </rPr>
      <t xml:space="preserve"> - wdrożenie działania wpływa na presje znaczące silne i bardzo silne lub niweluje ich negatywne skutki – w zakresie odnoszącym się do większej liczby presji i charakteryzujących się głównie bezpośrednim pozytywnym oddziaływaniem na presje</t>
    </r>
  </si>
  <si>
    <r>
      <rPr>
        <b/>
        <i/>
        <sz val="8"/>
        <rFont val="Calibri"/>
        <family val="2"/>
        <charset val="238"/>
      </rPr>
      <t xml:space="preserve">0 - </t>
    </r>
    <r>
      <rPr>
        <i/>
        <sz val="8"/>
        <rFont val="Calibri"/>
        <family val="2"/>
        <charset val="238"/>
      </rPr>
      <t>wdrożenie działania nie wpłynie na realizację celów środowiskowych obszarów i gatunków chronionych</t>
    </r>
    <r>
      <rPr>
        <b/>
        <i/>
        <sz val="8"/>
        <rFont val="Calibri"/>
        <family val="2"/>
        <charset val="238"/>
      </rPr>
      <t xml:space="preserve">
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t>
    </r>
  </si>
  <si>
    <r>
      <rPr>
        <b/>
        <i/>
        <sz val="8"/>
        <rFont val="Calibri"/>
        <family val="2"/>
        <charset val="238"/>
      </rPr>
      <t xml:space="preserve">1 </t>
    </r>
    <r>
      <rPr>
        <i/>
        <sz val="8"/>
        <rFont val="Calibri"/>
        <family val="2"/>
        <charset val="238"/>
      </rPr>
      <t xml:space="preserve">-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t>
    </r>
  </si>
  <si>
    <t>wagi:
 Ks1-1, Ks2-1, Ks3-0,5
Suma wskaźników skuteczności działania</t>
  </si>
  <si>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 xml:space="preserve">5 </t>
    </r>
    <r>
      <rPr>
        <i/>
        <sz val="8"/>
        <rFont val="Calibri"/>
        <family val="2"/>
        <charset val="238"/>
      </rPr>
      <t>- działania możliwe do wdrożenia do roku 2024 - działanie jest przygotowane i ma zapewnione finansowanie</t>
    </r>
  </si>
  <si>
    <t>Liczba redukowanych presji</t>
  </si>
  <si>
    <r>
      <t xml:space="preserve">Źródła finansowania
</t>
    </r>
    <r>
      <rPr>
        <b/>
        <i/>
        <sz val="8"/>
        <rFont val="Calibri"/>
        <family val="2"/>
        <charset val="238"/>
        <scheme val="minor"/>
      </rPr>
      <t>Środki własne
Środki krajowe:</t>
    </r>
    <r>
      <rPr>
        <i/>
        <sz val="8"/>
        <rFont val="Calibri"/>
        <family val="2"/>
        <charset val="238"/>
        <scheme val="minor"/>
      </rPr>
      <t xml:space="preserve"> 
- NFOŚiGW/WFOŚiGW</t>
    </r>
    <r>
      <rPr>
        <b/>
        <i/>
        <sz val="8"/>
        <rFont val="Calibri"/>
        <family val="2"/>
        <charset val="238"/>
        <scheme val="minor"/>
      </rPr>
      <t xml:space="preserve">
Środki UE: 
</t>
    </r>
    <r>
      <rPr>
        <i/>
        <sz val="8"/>
        <rFont val="Calibri"/>
        <family val="2"/>
        <charset val="238"/>
        <scheme val="minor"/>
      </rPr>
      <t>- Europejski Fundusz Rozwoju Regionalnego (EFRR)
- Fundusz Spójności (FS) 
- Europejski Fundusz Morski i Rybacki (EFMR)</t>
    </r>
  </si>
  <si>
    <t>Gospodarka ściekowa</t>
  </si>
  <si>
    <t>TWCWP01</t>
  </si>
  <si>
    <t>Gospodarka ściekowa w aglomeracjach</t>
  </si>
  <si>
    <t>TWCWP_01.00</t>
  </si>
  <si>
    <t>Realizacja Krajowego Programu Oczyszczania Ścieków Komunalnych.</t>
  </si>
  <si>
    <t>Realizacja działań wyszczególnionych w VI aktualizacji Krajowego Programu Oczyszczania Ścieków Komunlanych</t>
  </si>
  <si>
    <t>Implementacja działań z KPOŚK</t>
  </si>
  <si>
    <t>Podstawowe</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</si>
  <si>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</si>
  <si>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</si>
  <si>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</si>
  <si>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TAK</t>
  </si>
  <si>
    <t>nd.</t>
  </si>
  <si>
    <t>Spełnienie wymogów Dyrektywy Ściekowej; 
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bioróżnorodność ekosystemów wodnych i nadwodnych; 
Poprawa jakości środowiska, zmniejszenie skutków eutrofizacji - masowe wyloty owadów, zakwity sinicowe</t>
  </si>
  <si>
    <t>Rozbudowa infrastruktury kanalizacyjnej; koszty budowy i utrzymania systemów oczyszczania ścieków; 
wzrost opłat za wodę i ścieki</t>
  </si>
  <si>
    <t>przedsiębiorstwa wod-kan, firmy z sektora wod-kan, gminy</t>
  </si>
  <si>
    <t>Azot ogólny, azot amonowy, azot azotanowy, azot mineralny, fosfor ogólny, fosfor fosforanowy, tlen rozpuszczony, OWO, nasycenie tlenem, zasięg obszaru dotkniętego trwałymi zmianami (zajętość dna), metale ciężkie, pozostałe związki organiczne (dozwolone i zakazane), chlorofil 'a', SM1</t>
  </si>
  <si>
    <t>zgodnie z metodyką PMŚ</t>
  </si>
  <si>
    <t>KPOŚK</t>
  </si>
  <si>
    <t>T</t>
  </si>
  <si>
    <t>Zgodnie z zakresem KPOŚK</t>
  </si>
  <si>
    <t>zgodne z zakresem KPOŚK</t>
  </si>
  <si>
    <t>1. Środki własne
2. Środki UE: Europejski Fundusz Rozwoju Regionalnego (EFRR)
3. Środki UE: Fundusz Spójności (FS)</t>
  </si>
  <si>
    <t>Gospodarka odpadami</t>
  </si>
  <si>
    <t>Ochrona przed przedostawaniem się zanieczyszczeń ze statków do wód</t>
  </si>
  <si>
    <t>TWCWP_01.01</t>
  </si>
  <si>
    <t>Analiza potrzeb w zakresie budowy i modernizacji infrastruktury portowej  służącej do odbioru odpadów oraz pozostałości ładunkowych ze statków.</t>
  </si>
  <si>
    <t>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i marinach, ze szczególnym uwzględnieniem planowanego rozwoju portów i potrzeby adaptacji do zmian klimatu w portach i przystaniach</t>
  </si>
  <si>
    <t>*Działania dedykowane dla jcwp w których zlokalizowane są porty morskie, przystanie morskie i mariny morskie</t>
  </si>
  <si>
    <t>Uzupełniające</t>
  </si>
  <si>
    <t>art. 324 ust. 4 pkt 7 pr.w.</t>
  </si>
  <si>
    <t>Podmiot zarządający portem, dyrektor Urzędu Morskiego
 (art. 7 ust. 2a u.p.p. - podmiot zarządzający
art. 7 ust. 2a u.p.p. w zw. z art. 42 ust. 2 pkt 21 u.o.m. - dyrektor urządu morskego w przypadku, w którym wykonuje zadania i uprawnienia podmiotu zarządzającego)</t>
  </si>
  <si>
    <t>Dyrektor Urzędu Morskiego
 (art. 328 ust. 2 pr.w. i art. 240 ust. 14 pr.w. - dyrektor urządu morskiego w zakresie obowiązków sprawozdawczych)</t>
  </si>
  <si>
    <t>Efektywne wykorzystanie środków na modernizację lub budowę infrastruktury
Poprawa funkcjonowania portowych urządzeń
do odbioru odpadów oraz pozostałości ładunkowych ze statków wpłynie korzystnie na żeglugę, porty, turystykę morską oraz rybołówstwo morskie</t>
  </si>
  <si>
    <t xml:space="preserve">Koszty opracowania analizy
Koszty wykonania inwentaryzacji infrastruktury
</t>
  </si>
  <si>
    <t>Przedsiębiorcy,
Podmioty zarządzające portem lub przystanią morską,
Urzędy Morskie,
Armatorzy statków</t>
  </si>
  <si>
    <t>KPOWM, PRPM</t>
  </si>
  <si>
    <t>Wykonanie dokumentacji</t>
  </si>
  <si>
    <t>szt.</t>
  </si>
  <si>
    <t>1. Środki własne</t>
  </si>
  <si>
    <t>TWCWP03</t>
  </si>
  <si>
    <t>Gospodarka ściekowa w obszarach niezurbanizowanych</t>
  </si>
  <si>
    <t>TWCWP_03.01</t>
  </si>
  <si>
    <t>Uporządkowanie i poprawa infrastruktury związanej z gospodarką ściekową na obszarze gminy poza aglomeracjami.</t>
  </si>
  <si>
    <t xml:space="preserve">Realizacja działań wynikających z opracowania powstałego w ramach działańia TWCWP_03.05,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</si>
  <si>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rozwój obszarów zurbanizowanych, turystyka, transport, odpływ z miasta oraz źródło punktowe przemysłowe, komunalne i odcieki ze składowisk (chemia) ** Działanie poprzedzone działaniem TWCWP_03.05</t>
  </si>
  <si>
    <t>Ochrona jakości zasobów wód powierzchniowych i ekosystemów od wód zależnych; Poprawa jakości środowiska; Zmniejszenie skutków eutrofizacji. Rozbudowa infrastruktury kanalizacyjnej; budowa i utrzymanie systemów oczyszczania ścieków</t>
  </si>
  <si>
    <t>Koszty modernizacji oczyszczalni</t>
  </si>
  <si>
    <t>Przedsiębiorstwa wod-kan, Samorządy gminne, Pośrednio: podmioty związane z turystyką</t>
  </si>
  <si>
    <t>Azot ogólny, azot amonowy, azot azotanowy, azot mineralny, fosfor ogólny, fosfor fosforanowy, przezroczystość, odczyn pH, tlen rozpuszczony, OWO, nasycenie tlenem, zasięg obszaru dotkniętego trwałymi zmianami (zajętość dna), metale ciężkie, Pozostałe związki organiczne (dozwolone i zakazane), Chlorofil 'a', SM1</t>
  </si>
  <si>
    <t>Działania własne JST</t>
  </si>
  <si>
    <t>Zależna od  Analiz techniczno-ekonomicznych gospodarowania ściekami w obszarze niezurbanizowanym - działanie TWCWP_03.05</t>
  </si>
  <si>
    <t>liczba wybudowanych obiektów [szt.] / długość kanalizacji [km]</t>
  </si>
  <si>
    <t>TWCWP_03.05</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</si>
  <si>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</si>
  <si>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</si>
  <si>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</si>
  <si>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 xml:space="preserve">Ochrona jakości zasobów wód powierzchniowych i ekosystemów od wód zależnych; Poprawa jakości środowiska; Weryfikacja rzeczywistych potrzeb w sektorze usług komunalnych
</t>
  </si>
  <si>
    <t>Budowa i utrzymanie indywidualnych systemów oczyszczania ścieków</t>
  </si>
  <si>
    <t>Przedsiębiorstwa wod-kan 
Przedsiębiorcy
Właściciele gruntów i nieruchomości
Samorządy gminne</t>
  </si>
  <si>
    <t>opracowanie jednorazowe - zrealizowano/niezrealizowano</t>
  </si>
  <si>
    <t>liczba dokumentacji/gmin</t>
  </si>
  <si>
    <t>Gospodarowanie wodami opadowymi</t>
  </si>
  <si>
    <t>TWCWP04</t>
  </si>
  <si>
    <t>Gospodarka wodami opadowymi w terenach zurbanizowanych</t>
  </si>
  <si>
    <t>TWCWP_04.01</t>
  </si>
  <si>
    <t>Rozpoznanie techniczno-ekonomicznej wykonalności ograniczenia ładunku biogenów i i zanieczyszczeń chemicznych odprowadzanego z dużych aglomeracji kanalizacją deszczową.</t>
  </si>
  <si>
    <t>Rozpoznanie techniczno-ekonomicznej wykonalności budowy i rozbudowy systemów podczyszczania wód opadowych w celu ograniczenia ładunku biogenów odprowadzanego z dużych aglomeracji kanalizacją deszczową</t>
  </si>
  <si>
    <t>*Działania dedykowane dla jcwp ze wskazanymi następującymi grupami presji: rozproszone odpływ miejski (fizykochemia), rozproszone - rozwój obszarów zurbanizowanych, turystyka, transport, odpływ z miasta (chemia)</t>
  </si>
  <si>
    <t>Ochrona jakości zasobów wód powierzchniowych i ekosystemów od wód zależnych; Poprawa jakości środowiska</t>
  </si>
  <si>
    <t>Koszty opracowania planów i programów</t>
  </si>
  <si>
    <t>Przedsiębiorstwa wod-kan,
Samorządy gminne</t>
  </si>
  <si>
    <t>Azot ogólny, azot amonowy, azot azotanowy, azot mineralny, fosfor ogólny, fosfor fosforanowy, przezroczystość, tlen rozpuszczony, OWO, nasycenie tlenem, zasięg obszaru dotkniętego trwałymi zmianami (zajętość dna), WWA (w tym fluoranten), Metale ciężkie, środki ochrony roślin (dozwolone i zakazane), pozostałe związki organiczne (dozwolone i zakazane)</t>
  </si>
  <si>
    <t xml:space="preserve">Wykonanie dokumentacji (jednostkowy koszt opracowania 500.000 PLN) </t>
  </si>
  <si>
    <t>liczba dokumentacji/aglomeracji *koszt jednostkowy</t>
  </si>
  <si>
    <t>TWCWP_04.02</t>
  </si>
  <si>
    <t>Budowa systemów retencjonowania i oczyszczania wód opadowych.</t>
  </si>
  <si>
    <t>Budowa i rozbudowa systemu podczyszczania wód opadowych</t>
  </si>
  <si>
    <t>Koszty opracowania projektów i koszty robót budowlanych</t>
  </si>
  <si>
    <t>Przedsiębiorstwa wod-kan, 
Samorządy gminne</t>
  </si>
  <si>
    <t xml:space="preserve">Azot ogólny, azot amonowy, azot azotanowy, azot mineralny, fosfor ogólny, fosfor fosforanowy, przezroczystość, tlen rozpuszczony, OWO, nasycenie tlenem, zasięg obszaru dotkniętego trwałymi zmianami (zajętość dna), WWA (w tym fluoranten), metale ciężkie, środki ochrony roślin (dozwolone i zakazane), pozostałe związki organiczne (dozwolone i zakazane), chlorofil 'a', SM1 </t>
  </si>
  <si>
    <t>Szacowana łączna wydajność systemów/liczba obiektów</t>
  </si>
  <si>
    <t>m3/szt.</t>
  </si>
  <si>
    <t>1. Środki własne
2. Środki UE: Europejski Fundusz Rozwoju Regionalnego (EFRR)
3. Środki UE: Fundusz Spójności (FS)
4. Środki krajowe - NFOŚiGW/WFOŚiGW</t>
  </si>
  <si>
    <t>Ograniczenie zanieczyszczeń rozproszonych związanych z rozwojem obszarów zurbanizowanych, turystyki i transportu</t>
  </si>
  <si>
    <t>TWCWP06</t>
  </si>
  <si>
    <t>Ochrona przez dopływem zanieczyszczeń antropogenicznych w spływie do wód</t>
  </si>
  <si>
    <t>TWCWP_06.01</t>
  </si>
  <si>
    <t>Ograniczenie emisji substancji z terenów zanieczyszczonych do wód, pochodzących z presji antropogenicznych.</t>
  </si>
  <si>
    <t>Planowanie działań i analiz związanych z ograniczeniem dopływu substancji z terenów zanieczyszczonych. Przygotowanie programów i dokumentacji technicznych w celu przeprowadzenia działań naprawczych i rekultywacyjnych</t>
  </si>
  <si>
    <t>Dyrektor Urzędu Morskiego - jako trwały zarządca obszarów morskich oraz  terenowy organ administracji morskiej właściwy do wykonywania zadań w dziedzinie ochrony środowiska morskiego i ochrony przed powodzią zgodnie z przepisami ustawy z dnia 20 lipca 2017 r. - Prawo wodne (art. 42 ust.2 pkt 26a ustawy o obsz. morskich RP i administracji morskiej)</t>
  </si>
  <si>
    <t>Dyrektor Urzędu Morskiego (art. 328 ust. 2 pr.w. - dyrektor Urzędu Morskiego w zakresie sprawozdawczym)</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</si>
  <si>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</si>
  <si>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Koszty opracowania dokumentacji, koszty zagospodarowania odpadów; Wzrost kosztów funkcjonowania podmiotów oraz sektora publicznego; Dodatkowe koszty albo inne obciążenia (administracyjne) przedsiębiorców korzystających z wód</t>
  </si>
  <si>
    <t>Zarządcy wód, 
Gminy, 
Właściciele gruntów</t>
  </si>
  <si>
    <t>Azot ogólny, azot amonowy, azot azotanowy, azot mineralny, fosfor ogólny, fosfor fosforanowy, przezroczystość, odczyn pH, tlen rozpuszczony, OWO, nasycenie tlenem, zasięg obszaru dotkniętego trwałymi zmianami (zajętość dna), WWA (w tym fluoranten), metale ciężkie, pozostałe związki organiczne (dozwolone i zakazane), chlorofil 'a', SM1</t>
  </si>
  <si>
    <t>Opracowanie dokumentacji</t>
  </si>
  <si>
    <t>1. Środki własne
2. Środki UE: Europejski Fundusz Rozwoju Regionalnego (EFRR)
3. Środki UE: Fundusz Spójności (FS)
4. LIFE</t>
  </si>
  <si>
    <t>Poprawa stanu elementów hydromorfologicznych i warunków siedliskowych strefy brzegowej</t>
  </si>
  <si>
    <t>TWCWHM01</t>
  </si>
  <si>
    <t>Zapobieganie dalszym antropogenicznym zmianom strefy brzegowej</t>
  </si>
  <si>
    <t>TWCWHM_01.01</t>
  </si>
  <si>
    <t>Zapobieganie dalszym antropogenicznym zmianom strefy brzegowej jcwp przejściowych.</t>
  </si>
  <si>
    <t>Wyłączenie z prac technicznych miejsc występowania szuwaru trzcinowego</t>
  </si>
  <si>
    <t>Działanie ukierunkowane na ochronę cennych siedlisk i gatunków w strefie brzegowej jcwp przejściowych. Działanie dedykowane dla jcwp w obrębie których znajdują się obszary chronione powiązane z wodami morskimi, dla których warunki hydromorfologiczne, hydrologiczne są ważnym elementem ich ochrony i w granicach których występuje szuwar trzcinowy</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</si>
  <si>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Ograniczenie dopływu zanieczyszczeń;
Adaptacja do zmian klimatu; </t>
  </si>
  <si>
    <t xml:space="preserve">Koszty opracowania planów i programów
Koszt kontroli przestrzegania zakazów prowadzenia prac technicznych
Koszty wykonania inwentaryzacji i dokumentacji 
Pozyskanie lub wykup gruntów
</t>
  </si>
  <si>
    <t>PGWWP,
Urzędy Morskie,
Gminy,
Zarządcy obszarów chronionych</t>
  </si>
  <si>
    <t>Zmiana odporności ekosystemu, zasięg obszaru dotkniętego trwałymi zmianami (zajętość dna), chlorofil 'a', SM1</t>
  </si>
  <si>
    <t>KPRWP</t>
  </si>
  <si>
    <t>Szacowana powierzchnia</t>
  </si>
  <si>
    <t>km2</t>
  </si>
  <si>
    <t>TWCWHM_01.02</t>
  </si>
  <si>
    <t>Wykluczenie odcinków brzegów klifowych z trwałej technicznej ochrony brzegu.</t>
  </si>
  <si>
    <t xml:space="preserve">W obszarach chronionych wykluczenie lub znaczne ograniczenie odcinków brzegów klifowych z trwałej technicznej ochrony brzegu np. opaski, falochrony brzegowe </t>
  </si>
  <si>
    <t>Działanie ukierunkowane na ochronę cennych siedlisk i gatunków w strefie brzegowej i morskiej. Działanie dedykowane dla jcwp w obrębie których znajdują się obszary chronione powiązane z wodami morskimi, dla których niezakłócone warunki hydromorfologiczne są ważnym elementem ich dobrego stanu. Realizowane w rejonie brzegów klifowychc znajdujących się w granicach obszarów chronionych, poza obszarami sieci osadniczej</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</si>
  <si>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t>
  </si>
  <si>
    <t>Koszty opracowania planów i programów
Koszty wykonania inwentaryzacji i dokumentacji 
Pozyskanie lub wykup gruntów</t>
  </si>
  <si>
    <t>Szacowana długość odcinków klifowych</t>
  </si>
  <si>
    <t>km</t>
  </si>
  <si>
    <t>TWCWHM_01.10</t>
  </si>
  <si>
    <t>Zapobieganie dalszym antropogenicznym zmianom strefy brzegowej - ochrona brzegu.</t>
  </si>
  <si>
    <t>Nieoczyszczanie plaż z materiału organicznego naniesionego przez morze poza kąpieliskami</t>
  </si>
  <si>
    <t>Działanie ukierunkowane na ochronę kidziny</t>
  </si>
  <si>
    <t>Spełnienie wymogów RDW w zakresie podjęcia działań służących osiągnięciu dobrego potencjału ekologicznego i celów dla obszaru Natura 2000; 
Zwiększenie atrakcyjności terenu, poprawa potencjału rekreacyjnego;
Ograniczenie kosztów prac utrzymaniowych ajcwp;</t>
  </si>
  <si>
    <t xml:space="preserve">Koszty opracowania planów </t>
  </si>
  <si>
    <t>km nieoczyszczanego odcinka plaży</t>
  </si>
  <si>
    <t>TWCWHM_01.12</t>
  </si>
  <si>
    <t>Zapobieganie dalszym antropogenicznym zmianom strefy brzegowej - klapowiska.</t>
  </si>
  <si>
    <t>Ograniczenie lub zaniechanie składowania urobku bagrowanego w strefie wód przejściowych. Przeniesienie klapowisk poza obszar wód przejściowych</t>
  </si>
  <si>
    <t>Działanie ukierunkowane na ochronę cennych siedlisk i gatunków w strefie brzegowej i morskiej. Działanie dedykowane dla jcwp przejściowych w obrębie, których są klapowiska</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</si>
  <si>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t>
  </si>
  <si>
    <t xml:space="preserve">Koszty opracowania planów i programów
Koszty wykonania inwentaryzacji i dokumentacji 
Koszty pozyskana decyzji i pozwoleń
Koszty transportu urobku 
</t>
  </si>
  <si>
    <t>PGWWP,
Urzędy Morskie,
Gminy,
Zarządcy obszarów chronionych, Inwestotrzy, zarządy portow</t>
  </si>
  <si>
    <t>Zmiana odporności ekosystemu, zasięg obszaru dotkniętego trwałymi zmianami (zajętość dna), Indeks B</t>
  </si>
  <si>
    <t>TWCWHM_01.16</t>
  </si>
  <si>
    <t>Zapobieganie dalszym antropogenicznym zmianom strefy brzegowej - monitoring klapowisk i pól refulacyjnych.</t>
  </si>
  <si>
    <t>Monitoring - kontrola wpływu sztucznych wysp na stan wód Zalewu Szczecińskiego</t>
  </si>
  <si>
    <t>Ochrona i odtwarzanie naturalnych procesów hydromorfologicznych w strefie brzegowej</t>
  </si>
  <si>
    <t>TWCWHM02</t>
  </si>
  <si>
    <t>Odtwarzanie i poprawa stanu elementów hydromorfologicznych</t>
  </si>
  <si>
    <t>TWCWHM_02.05</t>
  </si>
  <si>
    <t>Monitoring badawczy w zakresie elementów hydromorfologicznych.</t>
  </si>
  <si>
    <t>Prowadzenie monitoringu badawczgo elementów hydromorfologicznych na potrzeby identyfikacji wpływu zabudowy hydrotechnicznej na stan środwiska  strefy brzegowej jcwp przejściowych i przybrzeżnych</t>
  </si>
  <si>
    <t>Działanie dedykowane dla jcwp, gdzie występuje presja na elementy hydromorfologiczne lub istnieje zagrożenie, że w wyniku planowanego rozwoju mogą pogorszyć się wskaźniki oceny elementów hydromorfologicznych.
Celem działania jest doprowadzenie do osiągnięcia lub utrzymanie poziomu integralności dna morskiego na poziomie zapewniającym ochronę struktury oraz funkcji ekosystemów. Działania mają doprowadzić do ograniczenia negatywnych wpływów na ekosystemy denne oraz powrót ekosystemu w miejscach, w których antropogeniczne,  lub naturalne presje zaburzyły strukturę, oraz procesy zachodzące w obrębie dna morskiego lub struktur biotycznych, do stanu w mniejszym stopniu zmodyfikowanego</t>
  </si>
  <si>
    <t>Zwiększenie wiedzy nt. stanu hydrmorfologicznego jcwp. 
Możliwość planowania rozwoju obszarów nadmorskich, portów.</t>
  </si>
  <si>
    <t xml:space="preserve">Koszty opracowań analtycznych i monitoringu badawczego
</t>
  </si>
  <si>
    <t>Urzędy Morskie, 
Przedsiębiorcy,
Zarządcy obszarów chronionych</t>
  </si>
  <si>
    <t>Program monitoringu</t>
  </si>
  <si>
    <t>budżet państwa</t>
  </si>
  <si>
    <t>Adaptacja do zmian klimatu</t>
  </si>
  <si>
    <t>TWCWC01</t>
  </si>
  <si>
    <t>Retencja i zagospodarowanie wód opadowych i  roztopowych na terenach zurbanizowanych</t>
  </si>
  <si>
    <t>TWCWC_01.13</t>
  </si>
  <si>
    <t>Realizacja postanowień uchwalonych Miejskich planów adaptacji do zmian klimatu w zakresie związanym ze zwiększeniem retencji wód opadowych na terenach zurbanizowanych i przeciwdziałania skutkom suszy.</t>
  </si>
  <si>
    <t>Realizacja postanowień uchwalonych Miejskich planów adaptacji do zmian klimatu w zakresie związanym ze zwiększeniem retencji wód opadowych na terenach zurbanizowanych i przeciwdziałania skutkom suszy.
Działania mające na celu zatrzymanie wody deszczowej w miejscu opadu lub spowolnienie jej odpływu z terenu uszczelnionej zlewni miejskiej</t>
  </si>
  <si>
    <t>*Działania dedykowane dla wszystkich jcwp, w których znajdują się gminy miejskie, które przyjęły uchwałę ws. uchwalenia Miejskiego Planu Adaptacji do Zmian Klimatu</t>
  </si>
  <si>
    <t xml:space="preserve">Gmina </t>
  </si>
  <si>
    <t>Gmina</t>
  </si>
  <si>
    <t xml:space="preserve">Ograniczenie wymywania zanieczyszczeń z obszarów miejskich; Zwiększenie odporności miast na fale upałów; poprawa mikroklimatu miast; Poprawa jakości powietrza; Dodatkowe zasoby wody do zagospodarowania w obszarach miejskich; ograniczenie ryzyka powodzi opadowej; zwiększenie wilgotności powietrza; </t>
  </si>
  <si>
    <t xml:space="preserve">Koszty budowy i rozbudowy niezbędnej infrastruktury </t>
  </si>
  <si>
    <t>Przedsiębiorcy, 
Gospodarstwa domowe, Społeczeństwo, 
Miasta, 
Gmina</t>
  </si>
  <si>
    <t>Klimada2</t>
  </si>
  <si>
    <t>Wdrożenie zapisów MPA</t>
  </si>
  <si>
    <t>Poprawa warunków dla obszarów chronionych</t>
  </si>
  <si>
    <t xml:space="preserve">TWCWC04
</t>
  </si>
  <si>
    <t>Działania wynikające z planów ochrony/planów zadań ochronnych ustanowionych dla obszarów przeznaczonych do ochrony siedlisk lub gatunków, ustanowione w ustawie o ochronie przyrody, dla których utrzymanie lub poprawa stanu wód jest ważnym czynnikiem w ich ochronie</t>
  </si>
  <si>
    <t>TWCWC_04.02</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</si>
  <si>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</si>
  <si>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</si>
  <si>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</si>
  <si>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art. 324 ust. 2 pkt 1 lit b pr.w.</t>
  </si>
  <si>
    <t>Dyrektor Urzędu Morskiego - jako terenowy organ administracji morskiej właściwy do wykonywania zadań w dziedzinie ochrony środowiska morskiego i ochrony przed powodzią zgodnie z przepisami ustawy z dnia 20 lipca 2017 r. - Prawo wodne (art. 42 ust.2 pkt 26 a ustawy o obsz. morskich RP i administracji morskiej); sprawujący nadzór nad obszarem, zarządzający obszarem chronionym</t>
  </si>
  <si>
    <t>brak możliwości określenia na poziomie katalogu</t>
  </si>
  <si>
    <t>Poprawa funkcjonowania obszarów chronionych, szczególnie siedlisk przyrodniczych oraz flory i fauny</t>
  </si>
  <si>
    <t>Koszty podejmowanych działań związanych z czynną ochroną przyrody</t>
  </si>
  <si>
    <t xml:space="preserve">RDOŚ/ GDOŚ, PGL LP; PGW WP, IOŚ-PIB, pełniący nadzór nad obszarami chronionymi, rolnicy, sektor prywatny,  właściciele i dzierżawcy gruntów, lokalne władze samorządowe, użytkownicy rybaccy </t>
  </si>
  <si>
    <t>Realizacja działania</t>
  </si>
  <si>
    <t>Plany ochrony/ Plany zadań ochronnych</t>
  </si>
  <si>
    <t>1-3</t>
  </si>
  <si>
    <t>1-5</t>
  </si>
  <si>
    <t>0-1</t>
  </si>
  <si>
    <t>T/N</t>
  </si>
  <si>
    <t>Zgodnie z założeniami PO/PZO</t>
  </si>
  <si>
    <t>1-4</t>
  </si>
  <si>
    <t>1-9,5</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</si>
  <si>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</si>
  <si>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Ochrona ekosystemów morskich i od wód morskich zależnych/ zachowanie lub przywracanie właściwego stanu siedlisk i siedlisk gatunków</t>
  </si>
  <si>
    <t>TWCWC_04.03</t>
  </si>
  <si>
    <t>Opracowanie indywidualnych programów renaturyzacji mających na celu odbudowę słonych mokradeł w strefie brzegowej wód przejściowych zasilanych wodami morskimi.</t>
  </si>
  <si>
    <t>Renaturyzacja obszarów mokradłowych. 
Ochrona i odtwarzanie obszarów wodno-błotnych w ujściowych odcinkach rzek. Renaturyzacja brzegów morskich</t>
  </si>
  <si>
    <t>Realizowane w pierwszej kolejności dla jcwp w obrębie których znajdują się obszary przeznaczone do ochrony siedlisk lub gatunków, ustanowione w ustawie o ochronie przyrody, dla których utrzymanie lub poprawa stanu wód jest ważnym czynnikiem w ich ochronie oraz w planach ochrony/ planach zadań ochronnych zidentyfikowane zostały działania/zadania w zakresie wymagań wodnych</t>
  </si>
  <si>
    <t>Poprawa walorów krajobrazowych; 
Przywrócenie walorów estetycznych obszaru objętego działaniem; 
Podniesienie świadomości lokalnych społeczności w zakresie wagi problemów związanych z gospodarowaniem zasobami wodnymi; 
Zwiększenie bioróżnorodności flory i fauny</t>
  </si>
  <si>
    <t>Koszty opracowania programów</t>
  </si>
  <si>
    <t>PGWWP,                                                                                             Urzędy Morskie,                                                                                     Zarządcy obszarów chronionych</t>
  </si>
  <si>
    <t>KPOWM</t>
  </si>
  <si>
    <t>1. Środki własne
2. Środki UE: Europejski Fundusz Morski i Rybacki (EFMR)</t>
  </si>
  <si>
    <t>...HM_</t>
  </si>
  <si>
    <t>działania ukierunkowane na poprawę warunków hydromorfologicznych</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</si>
  <si>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</si>
  <si>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</si>
  <si>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</si>
  <si>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</si>
  <si>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</si>
  <si>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</si>
  <si>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</si>
  <si>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</si>
  <si>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</si>
  <si>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</si>
  <si>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</si>
  <si>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</si>
  <si>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</si>
  <si>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</si>
  <si>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</si>
  <si>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</si>
  <si>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</si>
  <si>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</si>
  <si>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</si>
  <si>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</si>
  <si>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</si>
  <si>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</si>
  <si>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</si>
  <si>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</si>
  <si>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</si>
  <si>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</si>
  <si>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</si>
  <si>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</si>
  <si>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</si>
  <si>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</si>
  <si>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</si>
  <si>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</si>
  <si>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</si>
  <si>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</si>
  <si>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</si>
  <si>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</si>
  <si>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</si>
  <si>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</si>
  <si>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</si>
  <si>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</si>
  <si>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</si>
  <si>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</si>
  <si>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</si>
  <si>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</si>
  <si>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</si>
  <si>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</si>
  <si>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</si>
  <si>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</si>
  <si>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</si>
  <si>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</si>
  <si>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</si>
  <si>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</si>
  <si>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</si>
  <si>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</si>
  <si>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</si>
  <si>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</si>
  <si>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</si>
  <si>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</si>
  <si>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</si>
  <si>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</si>
  <si>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</si>
  <si>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</si>
  <si>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</si>
  <si>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</si>
  <si>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</si>
  <si>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</si>
  <si>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</si>
  <si>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</si>
  <si>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</si>
  <si>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</si>
  <si>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</si>
  <si>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</si>
  <si>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</si>
  <si>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</si>
  <si>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</si>
  <si>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</si>
  <si>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</si>
  <si>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</si>
  <si>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</si>
  <si>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</si>
  <si>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</si>
  <si>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</si>
  <si>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</si>
  <si>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</si>
  <si>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</si>
  <si>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</si>
  <si>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</si>
  <si>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</si>
  <si>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</si>
  <si>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</si>
  <si>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</si>
  <si>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</si>
  <si>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</si>
  <si>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</si>
  <si>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</si>
  <si>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</si>
  <si>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</si>
  <si>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</si>
  <si>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</si>
  <si>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</si>
  <si>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</si>
  <si>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</si>
  <si>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</si>
  <si>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</si>
  <si>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</si>
  <si>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</si>
  <si>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</si>
  <si>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</si>
  <si>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</si>
  <si>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</si>
  <si>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</si>
  <si>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</si>
  <si>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</si>
  <si>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</si>
  <si>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</si>
  <si>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</si>
  <si>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</si>
  <si>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</si>
  <si>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</si>
  <si>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</si>
  <si>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</si>
  <si>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</si>
  <si>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</si>
  <si>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</si>
  <si>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</si>
  <si>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</si>
  <si>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</si>
  <si>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</si>
  <si>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</si>
  <si>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</si>
  <si>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</si>
  <si>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</si>
  <si>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</si>
  <si>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</si>
  <si>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</si>
  <si>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</si>
  <si>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</si>
  <si>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</si>
  <si>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</si>
  <si>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</si>
  <si>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</si>
  <si>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</si>
  <si>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</si>
  <si>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</si>
  <si>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</si>
  <si>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</si>
  <si>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</si>
  <si>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</si>
  <si>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</si>
  <si>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</si>
  <si>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</si>
  <si>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</si>
  <si>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</si>
  <si>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</si>
  <si>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</si>
  <si>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</si>
  <si>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GIOŚ</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</si>
  <si>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</si>
  <si>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</si>
  <si>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</si>
  <si>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</si>
  <si>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</si>
  <si>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</si>
  <si>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</si>
  <si>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</si>
  <si>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</si>
  <si>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</si>
  <si>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</si>
  <si>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</si>
  <si>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Krajowy Program Ochrony Wód Morskich</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</si>
  <si>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</si>
  <si>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</si>
  <si>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</si>
  <si>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</si>
  <si>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</si>
  <si>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</si>
  <si>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</si>
  <si>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</si>
  <si>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</si>
  <si>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</si>
  <si>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</si>
  <si>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</si>
  <si>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</si>
  <si>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</si>
  <si>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</si>
  <si>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</si>
  <si>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</si>
  <si>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 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</si>
  <si>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</si>
  <si>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</si>
  <si>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</si>
  <si>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</si>
  <si>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</si>
  <si>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</si>
  <si>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</si>
  <si>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</si>
  <si>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</si>
  <si>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</si>
  <si>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</si>
  <si>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</si>
  <si>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</si>
  <si>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PPSS</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</si>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</sst>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charset val="238"/>
      <scheme val="minor"/>
    </font>
    <font>
      <sz val="8"/>
      <name val="Calibri"/>
      <family val="2"/>
      <charset val="238"/>
      <scheme val="minor"/>
    </font>
    <font>
      <sz val="11"/>
      <color theme="1"/>
      <name val="Calibri"/>
      <family val="2"/>
      <scheme val="minor"/>
    </font>
    <font>
      <sz val="10"/>
      <name val="Calibri"/>
      <family val="2"/>
      <charset val="238"/>
    </font>
    <font>
      <b/>
      <sz val="10"/>
      <name val="Calibri"/>
      <family val="2"/>
      <charset val="238"/>
    </font>
    <font>
      <sz val="11"/>
      <color theme="1"/>
      <name val="Calibri"/>
      <family val="2"/>
      <charset val="238"/>
      <scheme val="minor"/>
    </font>
    <font>
      <b/>
      <sz val="12"/>
      <name val="Calibri"/>
      <family val="2"/>
      <charset val="238"/>
      <scheme val="minor"/>
    </font>
    <font>
      <sz val="11"/>
      <name val="Calibri"/>
      <family val="2"/>
      <charset val="238"/>
      <scheme val="minor"/>
    </font>
    <font>
      <i/>
      <sz val="8"/>
      <name val="Calibri"/>
      <family val="2"/>
      <charset val="238"/>
    </font>
    <font>
      <i/>
      <sz val="8"/>
      <name val="Calibri"/>
      <family val="2"/>
      <charset val="238"/>
      <scheme val="minor"/>
    </font>
    <font>
      <sz val="9"/>
      <name val="Calibri"/>
      <family val="2"/>
      <charset val="238"/>
    </font>
    <font>
      <b/>
      <i/>
      <sz val="8"/>
      <name val="Calibri"/>
      <family val="2"/>
      <charset val="238"/>
      <scheme val="minor"/>
    </font>
    <font>
      <b/>
      <sz val="10"/>
      <name val="Calibri"/>
      <family val="2"/>
      <charset val="238"/>
      <scheme val="minor"/>
    </font>
    <font>
      <sz val="9"/>
      <name val="Calibri"/>
      <family val="2"/>
      <charset val="238"/>
      <scheme val="minor"/>
    </font>
    <font>
      <i/>
      <sz val="10"/>
      <name val="Calibri"/>
      <family val="2"/>
      <charset val="238"/>
    </font>
    <font>
      <b/>
      <sz val="11"/>
      <name val="Calibri"/>
      <family val="2"/>
      <charset val="238"/>
      <scheme val="minor"/>
    </font>
    <font>
      <sz val="11"/>
      <color indexed="8"/>
      <name val="Czcionka tekstu podstawowego"/>
      <family val="2"/>
      <charset val="238"/>
    </font>
    <font>
      <sz val="11"/>
      <color indexed="8"/>
      <name val="Calibri"/>
      <family val="2"/>
      <charset val="238"/>
    </font>
    <font>
      <sz val="9"/>
      <color theme="1"/>
      <name val="Calibri"/>
      <family val="2"/>
      <charset val="238"/>
    </font>
    <font>
      <sz val="10"/>
      <color theme="1"/>
      <name val="Arial"/>
      <family val="2"/>
    </font>
    <font>
      <sz val="10"/>
      <name val="Calibri"/>
      <family val="2"/>
      <charset val="238"/>
      <scheme val="minor"/>
    </font>
    <font>
      <b/>
      <i/>
      <sz val="8"/>
      <name val="Calibri"/>
      <family val="2"/>
      <charset val="238"/>
    </font>
    <font>
      <b/>
      <sz val="9"/>
      <name val="Calibri"/>
      <family val="2"/>
      <charset val="238"/>
      <scheme val="minor"/>
    </font>
    <font>
      <b/>
      <sz val="9"/>
      <color indexed="8"/>
      <name val="Calibri"/>
      <family val="2"/>
      <charset val="238"/>
    </font>
    <font>
      <b/>
      <sz val="9"/>
      <color indexed="18"/>
      <name val="Calibri"/>
      <family val="2"/>
      <charset val="238"/>
    </font>
    <font>
      <sz val="9"/>
      <color indexed="8"/>
      <name val="Calibri"/>
      <family val="2"/>
      <charset val="238"/>
    </font>
    <font>
      <sz val="9"/>
      <color indexed="18"/>
      <name val="Calibri"/>
      <family val="2"/>
      <charset val="238"/>
    </font>
    <font>
      <b/>
      <sz val="20"/>
      <color indexed="18"/>
      <name val="Calibri"/>
      <family val="2"/>
      <charset val="238"/>
    </font>
    <font>
      <b/>
      <sz val="11"/>
      <color indexed="8"/>
      <name val="Calibri"/>
      <family val="2"/>
      <charset val="238"/>
    </font>
    <font>
      <i/>
      <sz val="9"/>
      <color indexed="8"/>
      <name val="Calibri"/>
      <family val="2"/>
      <charset val="238"/>
    </font>
    <font>
      <sz val="10"/>
      <color indexed="8"/>
      <name val="Calibri"/>
      <family val="2"/>
      <charset val="238"/>
    </font>
    <font>
      <i/>
      <sz val="10"/>
      <color indexed="8"/>
      <name val="Calibri"/>
      <family val="2"/>
      <charset val="238"/>
    </font>
    <font>
      <b/>
      <sz val="14"/>
      <color indexed="8"/>
      <name val="Calibri"/>
      <family val="2"/>
      <charset val="238"/>
    </font>
    <font>
      <b/>
      <sz val="10"/>
      <color indexed="8"/>
      <name val="Calibri"/>
      <family val="2"/>
      <charset val="238"/>
    </font>
    <font>
      <b/>
      <i/>
      <sz val="10"/>
      <color indexed="8"/>
      <name val="Calibri"/>
      <family val="2"/>
      <charset val="238"/>
    </font>
    <font>
      <sz val="10"/>
      <name val="Calibri"/>
      <family val="2"/>
    </font>
    <font>
      <sz val="10"/>
      <name val="Calibri"/>
      <family val="2"/>
      <scheme val="minor"/>
    </font>
  </fonts>
  <fills count="30">
    <fill>
      <patternFill patternType="none"/>
    </fill>
    <fill>
      <patternFill patternType="gray125"/>
    </fill>
    <fill>
      <patternFill patternType="solid">
        <fgColor theme="7" tint="0.79998168889431442"/>
        <bgColor indexed="64"/>
      </patternFill>
    </fill>
    <fill>
      <patternFill patternType="solid">
        <fgColor rgb="FFC78BE9"/>
        <bgColor indexed="64"/>
      </patternFill>
    </fill>
    <fill>
      <patternFill patternType="solid">
        <fgColor rgb="FFF7E1F8"/>
        <bgColor indexed="64"/>
      </patternFill>
    </fill>
    <fill>
      <patternFill patternType="solid">
        <fgColor theme="0"/>
        <bgColor indexed="64"/>
      </patternFill>
    </fill>
    <fill>
      <patternFill patternType="solid">
        <fgColor rgb="FFE2EFDA"/>
        <bgColor indexed="64"/>
      </patternFill>
    </fill>
    <fill>
      <patternFill patternType="solid">
        <fgColor rgb="FFB4C6E7"/>
        <bgColor indexed="64"/>
      </patternFill>
    </fill>
    <fill>
      <patternFill patternType="solid">
        <fgColor rgb="FFFFF2CC"/>
        <bgColor indexed="64"/>
      </patternFill>
    </fill>
    <fill>
      <patternFill patternType="solid">
        <fgColor theme="2"/>
        <bgColor indexed="64"/>
      </patternFill>
    </fill>
    <fill>
      <patternFill patternType="solid">
        <fgColor theme="4" tint="0.59999389629810485"/>
        <bgColor indexed="64"/>
      </patternFill>
    </fill>
    <fill>
      <patternFill patternType="solid">
        <fgColor rgb="FFF4B084"/>
        <bgColor indexed="64"/>
      </patternFill>
    </fill>
    <fill>
      <patternFill patternType="solid">
        <fgColor rgb="FFFFF2CC"/>
        <bgColor rgb="FF000000"/>
      </patternFill>
    </fill>
    <fill>
      <patternFill patternType="solid">
        <fgColor rgb="FFFFE699"/>
        <bgColor indexed="64"/>
      </patternFill>
    </fill>
    <fill>
      <patternFill patternType="solid">
        <fgColor rgb="FFA9D08E"/>
        <bgColor indexed="64"/>
      </patternFill>
    </fill>
    <fill>
      <patternFill patternType="solid">
        <fgColor rgb="FF70AD47"/>
        <bgColor indexed="64"/>
      </patternFill>
    </fill>
    <fill>
      <patternFill patternType="solid">
        <fgColor rgb="FFFFD966"/>
        <bgColor indexed="64"/>
      </patternFill>
    </fill>
    <fill>
      <patternFill patternType="solid">
        <fgColor rgb="FFE7E6E6"/>
        <bgColor indexed="64"/>
      </patternFill>
    </fill>
    <fill>
      <patternFill patternType="solid">
        <fgColor rgb="FF7030A0"/>
        <bgColor indexed="64"/>
      </patternFill>
    </fill>
    <fill>
      <patternFill patternType="solid">
        <fgColor rgb="FFDDEBF7"/>
        <bgColor indexed="64"/>
      </patternFill>
    </fill>
    <fill>
      <patternFill patternType="solid">
        <fgColor rgb="FF7030A0"/>
        <bgColor indexed="8"/>
      </patternFill>
    </fill>
    <fill>
      <patternFill patternType="solid">
        <fgColor rgb="FF934BC9"/>
        <bgColor indexed="64"/>
      </patternFill>
    </fill>
    <fill>
      <patternFill patternType="solid">
        <fgColor rgb="FFE2EFDA"/>
        <bgColor indexed="8"/>
      </patternFill>
    </fill>
    <fill>
      <patternFill patternType="solid">
        <fgColor rgb="FFA9D08E"/>
        <bgColor indexed="8"/>
      </patternFill>
    </fill>
    <fill>
      <patternFill patternType="solid">
        <fgColor rgb="FFFFD966"/>
        <bgColor rgb="FF000000"/>
      </patternFill>
    </fill>
    <fill>
      <patternFill patternType="solid">
        <fgColor rgb="FFDDEBF7"/>
        <bgColor rgb="FF000000"/>
      </patternFill>
    </fill>
    <fill>
      <patternFill patternType="solid">
        <fgColor rgb="FFC78BE9"/>
        <bgColor rgb="FF000000"/>
      </patternFill>
    </fill>
    <fill>
      <patternFill patternType="solid">
        <fgColor indexed="31"/>
      </patternFill>
    </fill>
    <fill>
      <patternFill patternType="solid">
        <fgColor rgb="FFFFFFFF"/>
        <bgColor rgb="FF000000"/>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left/>
      <right/>
      <top style="dashed">
        <color indexed="64"/>
      </top>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s>
  <cellStyleXfs count="11">
    <xf numFmtId="0" fontId="0" fillId="0" borderId="0"/>
    <xf numFmtId="0" fontId="2" fillId="0" borderId="0"/>
    <xf numFmtId="9" fontId="5" fillId="0" borderId="0" applyFont="0" applyFill="0" applyBorder="0" applyAlignment="0" applyProtection="0"/>
    <xf numFmtId="0" fontId="16" fillId="27" borderId="0" applyNumberFormat="0" applyBorder="0" applyAlignment="0" applyProtection="0"/>
    <xf numFmtId="0" fontId="2" fillId="0" borderId="0"/>
    <xf numFmtId="9" fontId="17" fillId="0" borderId="0" applyFont="0" applyFill="0" applyBorder="0" applyAlignment="0" applyProtection="0"/>
    <xf numFmtId="9" fontId="5" fillId="0" borderId="0" applyFont="0" applyFill="0" applyBorder="0" applyAlignment="0" applyProtection="0"/>
    <xf numFmtId="0" fontId="18" fillId="0" borderId="0"/>
    <xf numFmtId="0" fontId="2" fillId="0" borderId="0"/>
    <xf numFmtId="0" fontId="2" fillId="0" borderId="0"/>
    <xf numFmtId="0" fontId="19" fillId="0" borderId="0"/>
  </cellStyleXfs>
  <cellXfs count="155">
    <xf numFmtId="0" fontId="0" fillId="0" borderId="0" xfId="0"/>
    <xf numFmtId="0" fontId="4" fillId="3"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9" fillId="2"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left" vertical="center" wrapText="1"/>
      <protection locked="0"/>
    </xf>
    <xf numFmtId="0" fontId="9" fillId="8" borderId="1" xfId="0" applyFont="1" applyFill="1" applyBorder="1" applyAlignment="1" applyProtection="1">
      <alignment horizontal="left" vertical="center" wrapText="1"/>
      <protection locked="0"/>
    </xf>
    <xf numFmtId="0" fontId="8" fillId="12" borderId="1" xfId="0" applyFont="1" applyFill="1" applyBorder="1" applyAlignment="1">
      <alignment horizontal="left" vertical="center" wrapText="1"/>
    </xf>
    <xf numFmtId="0" fontId="8" fillId="8" borderId="1" xfId="0" applyFont="1" applyFill="1" applyBorder="1" applyAlignment="1">
      <alignment horizontal="left" vertical="center" wrapText="1"/>
    </xf>
    <xf numFmtId="0" fontId="12" fillId="17" borderId="1" xfId="0" applyFont="1" applyFill="1" applyBorder="1" applyAlignment="1" applyProtection="1">
      <alignment horizontal="center" vertical="center" wrapText="1"/>
      <protection locked="0"/>
    </xf>
    <xf numFmtId="0" fontId="4" fillId="17" borderId="1" xfId="0" applyFont="1" applyFill="1" applyBorder="1" applyAlignment="1">
      <alignment horizontal="center" vertical="center" wrapText="1"/>
    </xf>
    <xf numFmtId="0" fontId="12" fillId="9" borderId="1" xfId="0" applyFont="1" applyFill="1" applyBorder="1" applyAlignment="1" applyProtection="1">
      <alignment horizontal="center" vertical="center" wrapText="1"/>
      <protection locked="0"/>
    </xf>
    <xf numFmtId="0" fontId="12" fillId="10" borderId="1" xfId="0" applyFont="1" applyFill="1" applyBorder="1" applyAlignment="1" applyProtection="1">
      <alignment horizontal="center" vertical="center" wrapText="1"/>
      <protection locked="0"/>
    </xf>
    <xf numFmtId="0" fontId="4" fillId="9" borderId="1" xfId="0" applyFont="1" applyFill="1" applyBorder="1" applyAlignment="1">
      <alignment horizontal="center" vertical="center" wrapText="1"/>
    </xf>
    <xf numFmtId="0" fontId="4" fillId="13"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20" borderId="1" xfId="0" applyFont="1" applyFill="1" applyBorder="1" applyAlignment="1">
      <alignment horizontal="center" vertical="center" wrapText="1"/>
    </xf>
    <xf numFmtId="0" fontId="4" fillId="22" borderId="1" xfId="0" applyFont="1" applyFill="1" applyBorder="1" applyAlignment="1">
      <alignment horizontal="center" vertical="center" wrapText="1"/>
    </xf>
    <xf numFmtId="0" fontId="4" fillId="23" borderId="1" xfId="0" applyFont="1" applyFill="1" applyBorder="1" applyAlignment="1">
      <alignment horizontal="center" vertical="center" wrapText="1"/>
    </xf>
    <xf numFmtId="0" fontId="4" fillId="21" borderId="1" xfId="0" applyFont="1" applyFill="1" applyBorder="1" applyAlignment="1">
      <alignment horizontal="center" vertical="center" wrapText="1"/>
    </xf>
    <xf numFmtId="0" fontId="4" fillId="18" borderId="1" xfId="0" applyFont="1" applyFill="1" applyBorder="1" applyAlignment="1">
      <alignment horizontal="center" vertical="center" wrapText="1"/>
    </xf>
    <xf numFmtId="0" fontId="12" fillId="18" borderId="1" xfId="0" applyFont="1" applyFill="1" applyBorder="1" applyAlignment="1" applyProtection="1">
      <alignment horizontal="center" vertical="center" wrapText="1"/>
      <protection locked="0"/>
    </xf>
    <xf numFmtId="0" fontId="3" fillId="16" borderId="1"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4" fillId="17" borderId="1" xfId="0" applyFont="1" applyFill="1" applyBorder="1" applyAlignment="1">
      <alignment vertical="top"/>
    </xf>
    <xf numFmtId="0" fontId="4" fillId="19" borderId="1" xfId="0" applyFont="1" applyFill="1" applyBorder="1" applyAlignment="1">
      <alignment vertical="center"/>
    </xf>
    <xf numFmtId="0" fontId="7" fillId="5" borderId="0" xfId="0" applyFont="1" applyFill="1" applyAlignment="1">
      <alignment vertical="center"/>
    </xf>
    <xf numFmtId="0" fontId="7" fillId="5" borderId="0" xfId="0" applyFont="1" applyFill="1" applyAlignment="1">
      <alignment wrapText="1"/>
    </xf>
    <xf numFmtId="0" fontId="7" fillId="5" borderId="0" xfId="0" applyFont="1" applyFill="1"/>
    <xf numFmtId="0" fontId="15" fillId="5" borderId="0" xfId="0" applyFont="1" applyFill="1"/>
    <xf numFmtId="0" fontId="4" fillId="17" borderId="1" xfId="0" applyFont="1" applyFill="1" applyBorder="1" applyAlignment="1" applyProtection="1">
      <alignment horizontal="center" vertical="center" wrapText="1"/>
      <protection locked="0"/>
    </xf>
    <xf numFmtId="0" fontId="4" fillId="9" borderId="1" xfId="0" applyFont="1" applyFill="1" applyBorder="1" applyAlignment="1" applyProtection="1">
      <alignment horizontal="center" vertical="center" wrapText="1"/>
      <protection locked="0"/>
    </xf>
    <xf numFmtId="0" fontId="3" fillId="16" borderId="1" xfId="0" applyFont="1" applyFill="1" applyBorder="1" applyAlignment="1">
      <alignment vertical="center" wrapText="1"/>
    </xf>
    <xf numFmtId="0" fontId="4" fillId="16" borderId="1" xfId="0" applyFont="1" applyFill="1" applyBorder="1" applyAlignment="1">
      <alignment vertical="center" wrapText="1"/>
    </xf>
    <xf numFmtId="0" fontId="3" fillId="24" borderId="1" xfId="0" applyFont="1" applyFill="1" applyBorder="1" applyAlignment="1">
      <alignment vertical="center" wrapText="1"/>
    </xf>
    <xf numFmtId="0" fontId="3" fillId="19" borderId="1" xfId="0" applyFont="1" applyFill="1" applyBorder="1" applyAlignment="1">
      <alignment vertical="center" wrapText="1"/>
    </xf>
    <xf numFmtId="0" fontId="4" fillId="19" borderId="1" xfId="0" applyFont="1" applyFill="1" applyBorder="1" applyAlignment="1">
      <alignment vertical="center" wrapText="1"/>
    </xf>
    <xf numFmtId="0" fontId="3" fillId="25" borderId="1" xfId="0" applyFont="1" applyFill="1" applyBorder="1" applyAlignment="1">
      <alignment vertical="center" wrapText="1"/>
    </xf>
    <xf numFmtId="0" fontId="3" fillId="3" borderId="1" xfId="0" applyFont="1" applyFill="1" applyBorder="1" applyAlignment="1">
      <alignment vertical="center" wrapText="1"/>
    </xf>
    <xf numFmtId="0" fontId="4" fillId="3" borderId="1" xfId="0" applyFont="1" applyFill="1" applyBorder="1" applyAlignment="1">
      <alignment vertical="center" wrapText="1"/>
    </xf>
    <xf numFmtId="0" fontId="3" fillId="26" borderId="1" xfId="0" applyFont="1" applyFill="1" applyBorder="1" applyAlignment="1">
      <alignment vertical="center" wrapText="1"/>
    </xf>
    <xf numFmtId="0" fontId="3" fillId="3" borderId="1" xfId="0" applyFont="1" applyFill="1" applyBorder="1" applyAlignment="1">
      <alignment horizontal="center" vertical="center" wrapText="1"/>
    </xf>
    <xf numFmtId="0" fontId="20" fillId="3" borderId="1" xfId="0" applyFont="1" applyFill="1" applyBorder="1" applyAlignment="1" applyProtection="1">
      <alignment vertical="center" wrapText="1"/>
      <protection locked="0"/>
    </xf>
    <xf numFmtId="0" fontId="20" fillId="16" borderId="1" xfId="0" applyFont="1" applyFill="1" applyBorder="1" applyAlignment="1" applyProtection="1">
      <alignment vertical="center" wrapText="1"/>
      <protection locked="0"/>
    </xf>
    <xf numFmtId="0" fontId="20" fillId="19" borderId="1" xfId="0" applyFont="1" applyFill="1" applyBorder="1" applyAlignment="1" applyProtection="1">
      <alignment vertical="center" wrapText="1"/>
      <protection locked="0"/>
    </xf>
    <xf numFmtId="164" fontId="3" fillId="3" borderId="1" xfId="0" applyNumberFormat="1" applyFont="1" applyFill="1" applyBorder="1" applyAlignment="1">
      <alignment vertical="center" wrapText="1"/>
    </xf>
    <xf numFmtId="164" fontId="3" fillId="16" borderId="1" xfId="0" applyNumberFormat="1" applyFont="1" applyFill="1" applyBorder="1" applyAlignment="1">
      <alignment vertical="center" wrapText="1"/>
    </xf>
    <xf numFmtId="164" fontId="3" fillId="19" borderId="1" xfId="0" applyNumberFormat="1" applyFont="1" applyFill="1" applyBorder="1" applyAlignment="1">
      <alignment vertical="center" wrapText="1"/>
    </xf>
    <xf numFmtId="164" fontId="3" fillId="26" borderId="1" xfId="0" applyNumberFormat="1" applyFont="1" applyFill="1" applyBorder="1" applyAlignment="1">
      <alignment vertical="center" wrapText="1"/>
    </xf>
    <xf numFmtId="164" fontId="3" fillId="24" borderId="1" xfId="0" applyNumberFormat="1" applyFont="1" applyFill="1" applyBorder="1" applyAlignment="1">
      <alignment vertical="center" wrapText="1"/>
    </xf>
    <xf numFmtId="164" fontId="3" fillId="25" borderId="1" xfId="0" applyNumberFormat="1" applyFont="1" applyFill="1" applyBorder="1" applyAlignment="1">
      <alignment vertical="center" wrapText="1"/>
    </xf>
    <xf numFmtId="164" fontId="4" fillId="3" borderId="1" xfId="0" applyNumberFormat="1" applyFont="1" applyFill="1" applyBorder="1" applyAlignment="1">
      <alignment vertical="center" wrapText="1"/>
    </xf>
    <xf numFmtId="164" fontId="4" fillId="16" borderId="1" xfId="0" applyNumberFormat="1" applyFont="1" applyFill="1" applyBorder="1" applyAlignment="1">
      <alignment vertical="center" wrapText="1"/>
    </xf>
    <xf numFmtId="164" fontId="4" fillId="19" borderId="1" xfId="0" applyNumberFormat="1" applyFont="1" applyFill="1" applyBorder="1" applyAlignment="1">
      <alignment vertical="center" wrapText="1"/>
    </xf>
    <xf numFmtId="0" fontId="9" fillId="2" borderId="1" xfId="0" applyFont="1" applyFill="1" applyBorder="1" applyAlignment="1" applyProtection="1">
      <alignment vertical="center" wrapText="1"/>
      <protection locked="0"/>
    </xf>
    <xf numFmtId="0" fontId="22" fillId="28" borderId="0" xfId="0" applyFont="1" applyFill="1" applyAlignment="1">
      <alignment vertical="top"/>
    </xf>
    <xf numFmtId="0" fontId="13" fillId="28" borderId="0" xfId="0" applyFont="1" applyFill="1" applyAlignment="1">
      <alignment vertical="top"/>
    </xf>
    <xf numFmtId="0" fontId="3" fillId="3"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20" fillId="19" borderId="1" xfId="0" applyFont="1" applyFill="1" applyBorder="1" applyAlignment="1" applyProtection="1">
      <alignment horizontal="left" vertical="center" wrapText="1"/>
      <protection locked="0"/>
    </xf>
    <xf numFmtId="0" fontId="3" fillId="19" borderId="1" xfId="0" applyFont="1" applyFill="1" applyBorder="1" applyAlignment="1" applyProtection="1">
      <alignment vertical="center" wrapText="1"/>
      <protection locked="0"/>
    </xf>
    <xf numFmtId="0" fontId="4" fillId="3" borderId="1" xfId="0" applyFont="1" applyFill="1" applyBorder="1" applyAlignment="1">
      <alignment horizontal="left" vertical="center" wrapText="1"/>
    </xf>
    <xf numFmtId="0" fontId="4" fillId="16" borderId="1" xfId="0" applyFont="1" applyFill="1" applyBorder="1" applyAlignment="1">
      <alignment horizontal="left" vertical="center" wrapText="1"/>
    </xf>
    <xf numFmtId="0" fontId="4" fillId="19" borderId="1" xfId="0" applyFont="1" applyFill="1" applyBorder="1" applyAlignment="1">
      <alignment horizontal="left" vertical="center" wrapText="1"/>
    </xf>
    <xf numFmtId="0" fontId="0" fillId="29" borderId="0" xfId="0" applyFill="1"/>
    <xf numFmtId="0" fontId="23" fillId="29" borderId="0" xfId="0" applyFont="1" applyFill="1" applyAlignment="1">
      <alignment vertical="top"/>
    </xf>
    <xf numFmtId="0" fontId="24" fillId="29" borderId="0" xfId="0" applyFont="1" applyFill="1" applyAlignment="1">
      <alignment vertical="top"/>
    </xf>
    <xf numFmtId="49" fontId="25" fillId="29" borderId="0" xfId="0" applyNumberFormat="1" applyFont="1" applyFill="1" applyAlignment="1">
      <alignment horizontal="center" vertical="top"/>
    </xf>
    <xf numFmtId="0" fontId="25" fillId="29" borderId="0" xfId="0" applyFont="1" applyFill="1" applyAlignment="1">
      <alignment horizontal="left" vertical="top" wrapText="1"/>
    </xf>
    <xf numFmtId="0" fontId="25" fillId="29" borderId="0" xfId="0" applyFont="1" applyFill="1" applyAlignment="1">
      <alignment vertical="top"/>
    </xf>
    <xf numFmtId="0" fontId="25" fillId="29" borderId="0" xfId="0" applyFont="1" applyFill="1" applyAlignment="1">
      <alignment vertical="top" wrapText="1"/>
    </xf>
    <xf numFmtId="0" fontId="25" fillId="29" borderId="0" xfId="0" applyFont="1" applyFill="1"/>
    <xf numFmtId="0" fontId="26" fillId="29" borderId="0" xfId="0" applyFont="1" applyFill="1" applyAlignment="1">
      <alignment vertical="top"/>
    </xf>
    <xf numFmtId="0" fontId="27" fillId="29" borderId="0" xfId="0" applyFont="1" applyFill="1" applyAlignment="1">
      <alignment horizontal="left" vertical="center"/>
    </xf>
    <xf numFmtId="0" fontId="28" fillId="29" borderId="9" xfId="0" applyFont="1" applyFill="1" applyBorder="1"/>
    <xf numFmtId="0" fontId="0" fillId="29" borderId="9" xfId="0" applyFill="1" applyBorder="1"/>
    <xf numFmtId="0" fontId="29" fillId="29" borderId="0" xfId="0" applyFont="1" applyFill="1"/>
    <xf numFmtId="0" fontId="0" fillId="29" borderId="0" xfId="0" applyFill="1" applyAlignment="1">
      <alignment vertical="center"/>
    </xf>
    <xf numFmtId="0" fontId="0" fillId="29" borderId="11" xfId="0" applyFill="1" applyBorder="1" applyAlignment="1">
      <alignment vertical="center"/>
    </xf>
    <xf numFmtId="0" fontId="30" fillId="29" borderId="11" xfId="0" applyFont="1" applyFill="1" applyBorder="1" applyAlignment="1">
      <alignment vertical="center"/>
    </xf>
    <xf numFmtId="0" fontId="31" fillId="29" borderId="11" xfId="0" applyFont="1" applyFill="1" applyBorder="1" applyAlignment="1">
      <alignment vertical="center"/>
    </xf>
    <xf numFmtId="0" fontId="0" fillId="0" borderId="0" xfId="0" applyAlignment="1">
      <alignment vertical="center"/>
    </xf>
    <xf numFmtId="0" fontId="30" fillId="29" borderId="0" xfId="0" applyFont="1" applyFill="1" applyAlignment="1">
      <alignment vertical="center"/>
    </xf>
    <xf numFmtId="0" fontId="30" fillId="29" borderId="11" xfId="0" applyFont="1" applyFill="1" applyBorder="1" applyAlignment="1">
      <alignment horizontal="right" vertical="center"/>
    </xf>
    <xf numFmtId="0" fontId="30" fillId="29" borderId="12" xfId="0" applyFont="1" applyFill="1" applyBorder="1" applyAlignment="1">
      <alignment vertical="center"/>
    </xf>
    <xf numFmtId="0" fontId="30" fillId="0" borderId="0" xfId="0" applyFont="1" applyAlignment="1">
      <alignment vertical="center"/>
    </xf>
    <xf numFmtId="0" fontId="30" fillId="29" borderId="13" xfId="0" applyFont="1" applyFill="1" applyBorder="1" applyAlignment="1">
      <alignment horizontal="right" vertical="center"/>
    </xf>
    <xf numFmtId="0" fontId="30" fillId="29" borderId="13" xfId="0" applyFont="1" applyFill="1" applyBorder="1" applyAlignment="1">
      <alignment vertical="center"/>
    </xf>
    <xf numFmtId="0" fontId="31" fillId="29" borderId="13" xfId="0" applyFont="1" applyFill="1" applyBorder="1" applyAlignment="1">
      <alignment vertical="center"/>
    </xf>
    <xf numFmtId="0" fontId="3" fillId="29" borderId="13" xfId="0" applyFont="1" applyFill="1" applyBorder="1" applyAlignment="1">
      <alignment horizontal="right" vertical="center"/>
    </xf>
    <xf numFmtId="0" fontId="3" fillId="29" borderId="13" xfId="0" applyFont="1" applyFill="1" applyBorder="1" applyAlignment="1">
      <alignment vertical="center"/>
    </xf>
    <xf numFmtId="0" fontId="14" fillId="29" borderId="13" xfId="0" applyFont="1" applyFill="1" applyBorder="1" applyAlignment="1">
      <alignment vertical="center"/>
    </xf>
    <xf numFmtId="0" fontId="30" fillId="29" borderId="13" xfId="0" applyFont="1" applyFill="1" applyBorder="1" applyAlignment="1">
      <alignment vertical="center" wrapText="1"/>
    </xf>
    <xf numFmtId="0" fontId="0" fillId="29" borderId="0" xfId="0" applyFill="1" applyAlignment="1">
      <alignment wrapText="1"/>
    </xf>
    <xf numFmtId="0" fontId="32" fillId="29" borderId="0" xfId="0" applyFont="1" applyFill="1" applyAlignment="1">
      <alignment vertical="center"/>
    </xf>
    <xf numFmtId="0" fontId="0" fillId="29" borderId="0" xfId="0" applyFill="1" applyAlignment="1">
      <alignment horizontal="left" vertical="center"/>
    </xf>
    <xf numFmtId="0" fontId="33" fillId="29" borderId="14" xfId="0" applyFont="1" applyFill="1" applyBorder="1" applyAlignment="1">
      <alignment horizontal="left" vertical="center"/>
    </xf>
    <xf numFmtId="0" fontId="30" fillId="29" borderId="14" xfId="0" applyFont="1" applyFill="1" applyBorder="1" applyAlignment="1">
      <alignment horizontal="left" vertical="center"/>
    </xf>
    <xf numFmtId="0" fontId="0" fillId="0" borderId="0" xfId="0" applyAlignment="1">
      <alignment horizontal="left" vertical="center"/>
    </xf>
    <xf numFmtId="0" fontId="33" fillId="29" borderId="0" xfId="0" applyFont="1" applyFill="1" applyAlignment="1">
      <alignment horizontal="left" vertical="center"/>
    </xf>
    <xf numFmtId="0" fontId="34" fillId="29" borderId="0" xfId="0" applyFont="1" applyFill="1" applyAlignment="1">
      <alignment horizontal="left" vertical="center"/>
    </xf>
    <xf numFmtId="0" fontId="33" fillId="29" borderId="14" xfId="0" applyFont="1" applyFill="1" applyBorder="1" applyAlignment="1">
      <alignment horizontal="right" vertical="center"/>
    </xf>
    <xf numFmtId="0" fontId="30" fillId="29" borderId="14" xfId="0" applyFont="1" applyFill="1" applyBorder="1" applyAlignment="1">
      <alignment horizontal="left" vertical="center" wrapText="1"/>
    </xf>
    <xf numFmtId="0" fontId="30" fillId="29" borderId="0" xfId="0" applyFont="1" applyFill="1" applyAlignment="1">
      <alignment horizontal="left" vertical="center"/>
    </xf>
    <xf numFmtId="0" fontId="33" fillId="29" borderId="0" xfId="0" applyFont="1" applyFill="1" applyAlignment="1">
      <alignment horizontal="right" vertical="center"/>
    </xf>
    <xf numFmtId="0" fontId="25" fillId="29" borderId="14" xfId="0" applyFont="1" applyFill="1" applyBorder="1" applyAlignment="1">
      <alignment horizontal="left" vertical="center" wrapText="1"/>
    </xf>
    <xf numFmtId="0" fontId="28" fillId="29" borderId="0" xfId="0" applyFont="1" applyFill="1" applyAlignment="1">
      <alignment horizontal="left" vertical="center"/>
    </xf>
    <xf numFmtId="0" fontId="33" fillId="0" borderId="14" xfId="0" applyFont="1" applyBorder="1" applyAlignment="1">
      <alignment horizontal="left" vertical="center"/>
    </xf>
    <xf numFmtId="0" fontId="33" fillId="29" borderId="14" xfId="0" applyFont="1" applyFill="1" applyBorder="1" applyAlignment="1">
      <alignment horizontal="left" vertical="center" wrapText="1"/>
    </xf>
    <xf numFmtId="0" fontId="35" fillId="3" borderId="1" xfId="0" applyFont="1" applyFill="1" applyBorder="1" applyAlignment="1">
      <alignment vertical="center" wrapText="1"/>
    </xf>
    <xf numFmtId="0" fontId="36" fillId="3" borderId="1" xfId="0" applyFont="1" applyFill="1" applyBorder="1" applyAlignment="1">
      <alignment vertical="center" wrapText="1"/>
    </xf>
    <xf numFmtId="9" fontId="35" fillId="3" borderId="1" xfId="2" applyFont="1" applyFill="1" applyBorder="1" applyAlignment="1">
      <alignment vertical="center" wrapText="1"/>
    </xf>
    <xf numFmtId="0" fontId="35" fillId="3" borderId="1" xfId="0" applyFont="1" applyFill="1" applyBorder="1" applyAlignment="1">
      <alignment horizontal="center" vertical="center" wrapText="1"/>
    </xf>
    <xf numFmtId="0" fontId="35" fillId="16" borderId="1" xfId="0" applyFont="1" applyFill="1" applyBorder="1" applyAlignment="1">
      <alignment vertical="center" wrapText="1"/>
    </xf>
    <xf numFmtId="0" fontId="36" fillId="16" borderId="1" xfId="0" applyFont="1" applyFill="1" applyBorder="1" applyAlignment="1">
      <alignment vertical="center" wrapText="1"/>
    </xf>
    <xf numFmtId="9" fontId="35" fillId="16" borderId="1" xfId="2" applyFont="1" applyFill="1" applyBorder="1" applyAlignment="1">
      <alignment vertical="center" wrapText="1"/>
    </xf>
    <xf numFmtId="0" fontId="35" fillId="16" borderId="1" xfId="0" applyFont="1" applyFill="1" applyBorder="1" applyAlignment="1">
      <alignment horizontal="center" vertical="center" wrapText="1"/>
    </xf>
    <xf numFmtId="0" fontId="35" fillId="19" borderId="1" xfId="0" applyFont="1" applyFill="1" applyBorder="1" applyAlignment="1">
      <alignment vertical="center" wrapText="1"/>
    </xf>
    <xf numFmtId="0" fontId="36" fillId="19" borderId="1" xfId="0" applyFont="1" applyFill="1" applyBorder="1" applyAlignment="1">
      <alignment vertical="center" wrapText="1"/>
    </xf>
    <xf numFmtId="9" fontId="35" fillId="19" borderId="1" xfId="2" applyFont="1" applyFill="1" applyBorder="1" applyAlignment="1">
      <alignment vertical="center" wrapText="1"/>
    </xf>
    <xf numFmtId="0" fontId="35" fillId="19" borderId="1" xfId="0" applyFont="1" applyFill="1" applyBorder="1" applyAlignment="1">
      <alignment horizontal="center" vertical="center" wrapText="1"/>
    </xf>
    <xf numFmtId="0" fontId="35" fillId="19" borderId="1" xfId="0" applyFont="1" applyFill="1" applyBorder="1" applyAlignment="1" applyProtection="1">
      <alignment vertical="center" wrapText="1"/>
      <protection locked="0"/>
    </xf>
    <xf numFmtId="0" fontId="36" fillId="19" borderId="1" xfId="0" applyFont="1" applyFill="1" applyBorder="1" applyAlignment="1" applyProtection="1">
      <alignment vertical="center" wrapText="1"/>
      <protection locked="0"/>
    </xf>
    <xf numFmtId="49" fontId="36" fillId="19" borderId="1" xfId="0" applyNumberFormat="1" applyFont="1" applyFill="1" applyBorder="1" applyAlignment="1" applyProtection="1">
      <alignment vertical="center" wrapText="1"/>
      <protection locked="0"/>
    </xf>
    <xf numFmtId="49" fontId="35" fillId="19" borderId="1" xfId="0" applyNumberFormat="1" applyFont="1" applyFill="1" applyBorder="1" applyAlignment="1" applyProtection="1">
      <alignment vertical="center" wrapText="1"/>
      <protection locked="0"/>
    </xf>
    <xf numFmtId="0" fontId="35" fillId="25" borderId="1" xfId="0" applyFont="1" applyFill="1" applyBorder="1" applyAlignment="1">
      <alignment horizontal="center" vertical="center" wrapText="1"/>
    </xf>
    <xf numFmtId="49" fontId="35" fillId="19"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17" borderId="5" xfId="0" applyFont="1" applyFill="1" applyBorder="1" applyAlignment="1">
      <alignment horizontal="left" vertical="center"/>
    </xf>
    <xf numFmtId="0" fontId="4" fillId="17" borderId="6" xfId="0" applyFont="1" applyFill="1" applyBorder="1" applyAlignment="1">
      <alignment horizontal="left" vertical="center"/>
    </xf>
    <xf numFmtId="0" fontId="4" fillId="17" borderId="7" xfId="0" applyFont="1" applyFill="1" applyBorder="1" applyAlignment="1">
      <alignment horizontal="left" vertical="center"/>
    </xf>
    <xf numFmtId="0" fontId="4" fillId="17" borderId="8" xfId="0" applyFont="1" applyFill="1" applyBorder="1" applyAlignment="1">
      <alignment horizontal="left" vertical="center"/>
    </xf>
    <xf numFmtId="0" fontId="4" fillId="17" borderId="9" xfId="0" applyFont="1" applyFill="1" applyBorder="1" applyAlignment="1">
      <alignment horizontal="left" vertical="center"/>
    </xf>
    <xf numFmtId="0" fontId="4" fillId="17" borderId="10" xfId="0" applyFont="1" applyFill="1" applyBorder="1" applyAlignment="1">
      <alignment horizontal="left" vertical="center"/>
    </xf>
    <xf numFmtId="0" fontId="4" fillId="17" borderId="1" xfId="0" applyFont="1" applyFill="1" applyBorder="1" applyAlignment="1">
      <alignment horizontal="center" vertical="center"/>
    </xf>
    <xf numFmtId="0" fontId="4" fillId="19" borderId="1" xfId="0" applyFont="1" applyFill="1" applyBorder="1" applyAlignment="1">
      <alignment horizontal="center" vertical="center"/>
    </xf>
    <xf numFmtId="0" fontId="4" fillId="9" borderId="2" xfId="0" applyFont="1" applyFill="1" applyBorder="1" applyAlignment="1">
      <alignment horizontal="center" vertical="center" wrapText="1"/>
    </xf>
    <xf numFmtId="0" fontId="4" fillId="9" borderId="3" xfId="0" applyFont="1" applyFill="1" applyBorder="1" applyAlignment="1">
      <alignment horizontal="center" vertical="center" wrapText="1"/>
    </xf>
    <xf numFmtId="0" fontId="4" fillId="9" borderId="4" xfId="0" applyFont="1" applyFill="1" applyBorder="1" applyAlignment="1">
      <alignment horizontal="center" vertical="center" wrapText="1"/>
    </xf>
    <xf numFmtId="0" fontId="12" fillId="10" borderId="1" xfId="0" applyFont="1" applyFill="1" applyBorder="1" applyAlignment="1" applyProtection="1">
      <alignment horizontal="center" vertical="center"/>
      <protection locked="0"/>
    </xf>
    <xf numFmtId="0" fontId="6" fillId="10" borderId="1" xfId="0" applyFont="1" applyFill="1" applyBorder="1" applyAlignment="1" applyProtection="1">
      <alignment horizontal="center" vertical="center"/>
      <protection locked="0"/>
    </xf>
    <xf numFmtId="0" fontId="4" fillId="18" borderId="1" xfId="0" applyFont="1" applyFill="1" applyBorder="1" applyAlignment="1">
      <alignment horizontal="center" vertical="top"/>
    </xf>
    <xf numFmtId="0" fontId="4" fillId="7" borderId="1" xfId="0" applyFont="1" applyFill="1" applyBorder="1" applyAlignment="1">
      <alignment horizontal="center" vertical="top"/>
    </xf>
    <xf numFmtId="0" fontId="4" fillId="0" borderId="1" xfId="0" applyFont="1" applyFill="1" applyBorder="1" applyAlignment="1">
      <alignment horizontal="center" vertical="center" wrapText="1"/>
    </xf>
    <xf numFmtId="0" fontId="3" fillId="15" borderId="1"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18" borderId="1" xfId="0" applyFont="1" applyFill="1" applyBorder="1" applyAlignment="1">
      <alignment horizontal="center" vertical="center"/>
    </xf>
    <xf numFmtId="0" fontId="7" fillId="0" borderId="1" xfId="0" applyFont="1" applyBorder="1" applyAlignment="1">
      <alignment horizontal="center" vertical="top"/>
    </xf>
    <xf numFmtId="0" fontId="4" fillId="21" borderId="1" xfId="0" applyFont="1" applyFill="1" applyBorder="1" applyAlignment="1">
      <alignment horizontal="center" vertical="center"/>
    </xf>
  </cellXfs>
  <cellStyles count="11">
    <cellStyle name="20% - akcent 1 2" xfId="3" xr:uid="{D4509800-FDD9-4A60-B29C-BCACC6279583}"/>
    <cellStyle name="Normal" xfId="0" builtinId="0"/>
    <cellStyle name="Normalny 2" xfId="1" xr:uid="{B1D422B6-B1C3-4E09-A789-2EE0EF8C0CE3}"/>
    <cellStyle name="Normalny 2 10 2" xfId="4" xr:uid="{25722482-4F5A-4CC8-AFE4-94069D524A87}"/>
    <cellStyle name="Normalny 2 2 19" xfId="7" xr:uid="{452494B2-4DE9-4864-A763-D57E60A4898C}"/>
    <cellStyle name="Normalny 45 2 3" xfId="10" xr:uid="{9B1732DC-4355-4C25-BB6B-10C2B9A4E237}"/>
    <cellStyle name="Normalny 46" xfId="9" xr:uid="{039E7D68-F42F-4307-9C7E-8BB34C973B8F}"/>
    <cellStyle name="Normalny 8" xfId="8" xr:uid="{3EE0C01A-F16F-4A27-B80D-B06EDF03041C}"/>
    <cellStyle name="Percent" xfId="2" builtinId="5"/>
    <cellStyle name="Procentowy 2" xfId="6" xr:uid="{887D2FDC-8390-4190-B2C2-AB386ECD21A4}"/>
    <cellStyle name="Procentowy 3" xfId="5" xr:uid="{2C92E9D7-8D02-4B81-8A9B-60632568418C}"/>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C78BE9"/>
      <color rgb="FFDDEBF7"/>
      <color rgb="FFFFD966"/>
      <color rgb="FFFFF2CC"/>
      <color rgb="FFFF6600"/>
      <color rgb="FF9BC2E6"/>
      <color rgb="FF7030A0"/>
      <color rgb="FFB4C6E7"/>
      <color rgb="FFE2EFDA"/>
      <color rgb="FFDE00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2" name="Grupa 8">
          <a:extLst>
            <a:ext uri="{FF2B5EF4-FFF2-40B4-BE49-F238E27FC236}">
              <a16:creationId xmlns:a16="http://schemas.microsoft.com/office/drawing/2014/main" id="{308F5A37-A4D1-4B26-B71A-675632E28C7F}"/>
            </a:ext>
          </a:extLst>
        </xdr:cNvPr>
        <xdr:cNvGrpSpPr>
          <a:grpSpLocks noChangeAspect="1"/>
        </xdr:cNvGrpSpPr>
      </xdr:nvGrpSpPr>
      <xdr:grpSpPr bwMode="auto">
        <a:xfrm>
          <a:off x="657225" y="171450"/>
          <a:ext cx="11191875" cy="676275"/>
          <a:chOff x="99392" y="0"/>
          <a:chExt cx="10186980" cy="675703"/>
        </a:xfrm>
      </xdr:grpSpPr>
      <xdr:grpSp>
        <xdr:nvGrpSpPr>
          <xdr:cNvPr id="3" name="Grupa 5">
            <a:extLst>
              <a:ext uri="{FF2B5EF4-FFF2-40B4-BE49-F238E27FC236}">
                <a16:creationId xmlns:a16="http://schemas.microsoft.com/office/drawing/2014/main" id="{15547443-EB43-4BB9-9B8D-30AAD1A34F1C}"/>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3AF33F33-3B6D-4AE5-8B7E-0189310E4B0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8F21DC3E-944E-4C87-A10C-1DAFDCAFC2B7}"/>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A1251259-98A4-46AB-B032-A7BF308EEB78}"/>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1341EBDE-3523-48A3-B530-4572DBB4F91C}"/>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51955</xdr:colOff>
      <xdr:row>0</xdr:row>
      <xdr:rowOff>129885</xdr:rowOff>
    </xdr:from>
    <xdr:to>
      <xdr:col>7</xdr:col>
      <xdr:colOff>666639</xdr:colOff>
      <xdr:row>4</xdr:row>
      <xdr:rowOff>74239</xdr:rowOff>
    </xdr:to>
    <xdr:grpSp>
      <xdr:nvGrpSpPr>
        <xdr:cNvPr id="2" name="Grupa 8">
          <a:extLst>
            <a:ext uri="{FF2B5EF4-FFF2-40B4-BE49-F238E27FC236}">
              <a16:creationId xmlns:a16="http://schemas.microsoft.com/office/drawing/2014/main" id="{4865AC62-133D-42F0-A9EE-DEA0BA89818B}"/>
            </a:ext>
          </a:extLst>
        </xdr:cNvPr>
        <xdr:cNvGrpSpPr>
          <a:grpSpLocks noChangeAspect="1"/>
        </xdr:cNvGrpSpPr>
      </xdr:nvGrpSpPr>
      <xdr:grpSpPr bwMode="auto">
        <a:xfrm>
          <a:off x="432955" y="129885"/>
          <a:ext cx="11206484" cy="677779"/>
          <a:chOff x="99392" y="0"/>
          <a:chExt cx="10186980" cy="675703"/>
        </a:xfrm>
      </xdr:grpSpPr>
      <xdr:grpSp>
        <xdr:nvGrpSpPr>
          <xdr:cNvPr id="3" name="Grupa 5">
            <a:extLst>
              <a:ext uri="{FF2B5EF4-FFF2-40B4-BE49-F238E27FC236}">
                <a16:creationId xmlns:a16="http://schemas.microsoft.com/office/drawing/2014/main" id="{497B5A79-3820-4F64-85C3-73AD2B16673A}"/>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2FF2AD7F-2165-462F-9387-72DF938574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BAAB313-5BAD-4FB0-8153-158FBB14DFE6}"/>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A54EE85-1DA1-42F6-8944-AACE9A09C74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D7F83D6F-10FB-4F1F-A6FC-F4B2E9D6252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2" name="Grupa 8">
          <a:extLst>
            <a:ext uri="{FF2B5EF4-FFF2-40B4-BE49-F238E27FC236}">
              <a16:creationId xmlns:a16="http://schemas.microsoft.com/office/drawing/2014/main" id="{E37CFFFB-C847-44C9-ADEB-4EC614CB9206}"/>
            </a:ext>
          </a:extLst>
        </xdr:cNvPr>
        <xdr:cNvGrpSpPr>
          <a:grpSpLocks noChangeAspect="1"/>
        </xdr:cNvGrpSpPr>
      </xdr:nvGrpSpPr>
      <xdr:grpSpPr bwMode="auto">
        <a:xfrm>
          <a:off x="723900" y="142875"/>
          <a:ext cx="11144250" cy="676275"/>
          <a:chOff x="99392" y="0"/>
          <a:chExt cx="10186980" cy="675703"/>
        </a:xfrm>
      </xdr:grpSpPr>
      <xdr:grpSp>
        <xdr:nvGrpSpPr>
          <xdr:cNvPr id="3" name="Grupa 5">
            <a:extLst>
              <a:ext uri="{FF2B5EF4-FFF2-40B4-BE49-F238E27FC236}">
                <a16:creationId xmlns:a16="http://schemas.microsoft.com/office/drawing/2014/main" id="{E1E26C43-BF0C-4E4F-9387-7D1978753B6B}"/>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B5E07ABB-2BA5-4EE1-B4ED-FFB58E12A94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67D16B3-CD33-4728-A48F-7A403D547B63}"/>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17B05AAF-A9E4-42D6-8E74-66559B9D467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1C9CEB26-C479-4DDD-BB3B-7EECCA8A0531}"/>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namedSheetViews/namedSheetView1.xml><?xml version="1.0" encoding="utf-8"?>
<namedSheetViews xmlns="http://schemas.microsoft.com/office/spreadsheetml/2019/namedsheetviews" xmlns:x="http://schemas.openxmlformats.org/spreadsheetml/2006/main">
  <namedSheetView name="Katalog_TWCW" id="{68BA4813-8673-4BDB-BDBA-5FF8723183CE}">
    <nsvFilter filterId="{5F46A557-6233-418B-AF62-2CA358856632}" ref="A8:GN24" tableId="0"/>
  </namedSheetView>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5737A-3361-45B6-8FA3-78E1DA10C404}">
  <dimension ref="A1:I16"/>
  <sheetViews>
    <sheetView showGridLines="0" zoomScale="85" zoomScaleNormal="85" zoomScaleSheetLayoutView="80" workbookViewId="0">
      <selection activeCell="B2" sqref="B2"/>
    </sheetView>
  </sheetViews>
  <sheetFormatPr defaultRowHeight="14.45"/>
  <cols>
    <col min="1" max="1" width="9.28515625" customWidth="1"/>
    <col min="2" max="2" width="3.28515625" customWidth="1"/>
    <col min="3" max="3" width="45.7109375" customWidth="1"/>
    <col min="4" max="4" width="78.28515625" customWidth="1"/>
    <col min="7" max="8" width="8.42578125" customWidth="1"/>
  </cols>
  <sheetData>
    <row r="1" spans="1:9" ht="83.25" customHeight="1">
      <c r="A1" s="69"/>
      <c r="B1" s="69"/>
      <c r="C1" s="69"/>
      <c r="D1" s="69"/>
      <c r="E1" s="69"/>
      <c r="F1" s="69"/>
      <c r="G1" s="69"/>
      <c r="H1" s="69"/>
      <c r="I1" s="69"/>
    </row>
    <row r="2" spans="1:9" s="69" customFormat="1">
      <c r="A2" s="70"/>
      <c r="B2" s="71" t="s">
        <v>0</v>
      </c>
      <c r="C2" s="72"/>
      <c r="D2" s="72"/>
      <c r="E2" s="73"/>
      <c r="F2" s="74"/>
      <c r="G2" s="74"/>
      <c r="H2" s="75"/>
      <c r="I2" s="76"/>
    </row>
    <row r="3" spans="1:9" s="69" customFormat="1">
      <c r="A3" s="70"/>
      <c r="B3" s="77" t="s">
        <v>1</v>
      </c>
      <c r="C3" s="72"/>
      <c r="D3" s="72"/>
      <c r="E3" s="73"/>
      <c r="F3" s="74"/>
      <c r="G3" s="74"/>
      <c r="H3" s="75"/>
      <c r="I3" s="76"/>
    </row>
    <row r="4" spans="1:9">
      <c r="A4" s="69"/>
      <c r="B4" s="69"/>
      <c r="C4" s="69"/>
      <c r="D4" s="69"/>
      <c r="E4" s="69"/>
      <c r="F4" s="69"/>
      <c r="G4" s="69"/>
      <c r="H4" s="69"/>
      <c r="I4" s="69"/>
    </row>
    <row r="5" spans="1:9" ht="26.25" customHeight="1">
      <c r="A5" s="69"/>
      <c r="B5" s="78" t="s">
        <v>2</v>
      </c>
      <c r="C5" s="69"/>
      <c r="D5" s="69"/>
      <c r="E5" s="69"/>
      <c r="F5" s="69"/>
      <c r="G5" s="69"/>
      <c r="H5" s="69"/>
      <c r="I5" s="69"/>
    </row>
    <row r="6" spans="1:9" ht="15" customHeight="1">
      <c r="A6" s="69"/>
      <c r="B6" s="78"/>
      <c r="C6" s="69"/>
      <c r="D6" s="69"/>
      <c r="E6" s="69"/>
      <c r="F6" s="69"/>
      <c r="G6" s="69"/>
      <c r="H6" s="69"/>
      <c r="I6" s="69"/>
    </row>
    <row r="7" spans="1:9">
      <c r="A7" s="69"/>
      <c r="B7" s="79" t="s">
        <v>3</v>
      </c>
      <c r="C7" s="80"/>
      <c r="D7" s="80"/>
      <c r="E7" s="80"/>
      <c r="F7" s="80"/>
      <c r="G7" s="80"/>
      <c r="H7" s="80"/>
      <c r="I7" s="80"/>
    </row>
    <row r="8" spans="1:9" ht="15" customHeight="1">
      <c r="A8" s="69"/>
      <c r="B8" s="69"/>
      <c r="C8" s="81" t="s">
        <v>4</v>
      </c>
      <c r="D8" s="81" t="s">
        <v>5</v>
      </c>
      <c r="E8" s="69"/>
      <c r="F8" s="69"/>
      <c r="G8" s="69"/>
      <c r="H8" s="69"/>
      <c r="I8" s="69"/>
    </row>
    <row r="9" spans="1:9" s="86" customFormat="1" ht="29.1" customHeight="1">
      <c r="A9" s="82"/>
      <c r="B9" s="83"/>
      <c r="C9" s="84" t="s">
        <v>6</v>
      </c>
      <c r="D9" s="85" t="s">
        <v>7</v>
      </c>
      <c r="E9" s="83"/>
      <c r="F9" s="83"/>
      <c r="G9" s="82"/>
      <c r="H9" s="82"/>
      <c r="I9" s="82"/>
    </row>
    <row r="10" spans="1:9" s="90" customFormat="1" ht="29.1" customHeight="1">
      <c r="A10" s="87"/>
      <c r="B10" s="88">
        <v>1</v>
      </c>
      <c r="C10" s="84" t="s">
        <v>8</v>
      </c>
      <c r="D10" s="85" t="s">
        <v>9</v>
      </c>
      <c r="E10" s="84"/>
      <c r="F10" s="84"/>
      <c r="G10" s="89"/>
      <c r="H10" s="89"/>
      <c r="I10" s="89"/>
    </row>
    <row r="11" spans="1:9" s="90" customFormat="1" ht="29.1" customHeight="1">
      <c r="A11" s="87"/>
      <c r="B11" s="88">
        <v>2</v>
      </c>
      <c r="C11" s="84" t="s">
        <v>10</v>
      </c>
      <c r="D11" s="85" t="s">
        <v>11</v>
      </c>
      <c r="E11" s="84"/>
      <c r="F11" s="84"/>
      <c r="G11" s="89"/>
      <c r="H11" s="89"/>
      <c r="I11" s="89"/>
    </row>
    <row r="12" spans="1:9" s="90" customFormat="1" ht="29.1" customHeight="1">
      <c r="A12" s="87"/>
      <c r="B12" s="88">
        <v>3</v>
      </c>
      <c r="C12" s="84" t="s">
        <v>12</v>
      </c>
      <c r="D12" s="85" t="s">
        <v>13</v>
      </c>
      <c r="E12" s="84"/>
      <c r="F12" s="84"/>
      <c r="G12" s="89"/>
      <c r="H12" s="89"/>
      <c r="I12" s="89"/>
    </row>
    <row r="13" spans="1:9" s="90" customFormat="1" ht="29.1" customHeight="1">
      <c r="A13" s="87"/>
      <c r="B13" s="91">
        <v>4</v>
      </c>
      <c r="C13" s="92" t="s">
        <v>14</v>
      </c>
      <c r="D13" s="93" t="s">
        <v>15</v>
      </c>
      <c r="E13" s="92"/>
      <c r="F13" s="92"/>
      <c r="G13" s="89"/>
      <c r="H13" s="89"/>
      <c r="I13" s="89"/>
    </row>
    <row r="14" spans="1:9" s="90" customFormat="1" ht="29.1" customHeight="1">
      <c r="A14" s="87"/>
      <c r="B14" s="94">
        <v>5</v>
      </c>
      <c r="C14" s="95" t="s">
        <v>16</v>
      </c>
      <c r="D14" s="96" t="s">
        <v>17</v>
      </c>
      <c r="E14" s="92"/>
      <c r="F14" s="92"/>
      <c r="G14" s="89"/>
      <c r="H14" s="89"/>
      <c r="I14" s="89"/>
    </row>
    <row r="15" spans="1:9" s="90" customFormat="1" ht="29.1" customHeight="1">
      <c r="A15" s="87"/>
      <c r="B15" s="92"/>
      <c r="C15" s="97" t="s">
        <v>18</v>
      </c>
      <c r="D15" s="93" t="s">
        <v>19</v>
      </c>
      <c r="E15" s="92"/>
      <c r="F15" s="92"/>
      <c r="G15" s="92"/>
      <c r="H15" s="92"/>
      <c r="I15" s="92"/>
    </row>
    <row r="16" spans="1:9" ht="15" customHeight="1">
      <c r="A16" s="69"/>
      <c r="B16" s="69"/>
      <c r="C16" s="98"/>
      <c r="D16" s="69"/>
      <c r="E16" s="69"/>
      <c r="F16" s="69"/>
      <c r="G16" s="69"/>
      <c r="H16" s="69"/>
      <c r="I16" s="69"/>
    </row>
  </sheetData>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E24"/>
  <sheetViews>
    <sheetView showGridLines="0" tabSelected="1" zoomScale="84" zoomScaleNormal="84" zoomScaleSheetLayoutView="80" workbookViewId="0">
      <pane xSplit="6" ySplit="8" topLeftCell="H22" activePane="bottomRight" state="frozen"/>
      <selection pane="bottomRight" activeCell="J24" sqref="J24"/>
      <selection pane="bottomLeft"/>
      <selection pane="topRight"/>
    </sheetView>
  </sheetViews>
  <sheetFormatPr defaultColWidth="39.85546875" defaultRowHeight="14.45"/>
  <cols>
    <col min="1" max="1" width="5.7109375" customWidth="1"/>
    <col min="2" max="2" width="13.7109375" customWidth="1"/>
    <col min="3" max="3" width="13.28515625" customWidth="1"/>
    <col min="4" max="4" width="20.28515625" customWidth="1"/>
    <col min="5" max="5" width="15.7109375" customWidth="1"/>
    <col min="6" max="6" width="22.5703125" customWidth="1"/>
    <col min="7" max="7" width="73.28515625" customWidth="1"/>
    <col min="8" max="8" width="74.42578125" customWidth="1"/>
    <col min="9" max="9" width="25" customWidth="1"/>
    <col min="10" max="10" width="27.7109375" customWidth="1"/>
    <col min="11" max="11" width="53.42578125" customWidth="1"/>
    <col min="12" max="12" width="25.85546875" customWidth="1"/>
    <col min="13" max="31" width="20.85546875" customWidth="1"/>
    <col min="32" max="86" width="26.7109375" customWidth="1"/>
    <col min="87" max="87" width="68.28515625" customWidth="1"/>
    <col min="88" max="88" width="34.140625" customWidth="1"/>
    <col min="89" max="89" width="28.7109375" customWidth="1"/>
    <col min="90" max="90" width="34.5703125" customWidth="1"/>
    <col min="91" max="91" width="28.85546875" customWidth="1"/>
    <col min="92" max="92" width="23.42578125" customWidth="1"/>
    <col min="93" max="93" width="22.140625" bestFit="1" customWidth="1"/>
    <col min="94" max="94" width="15" bestFit="1" customWidth="1"/>
    <col min="95" max="95" width="15.7109375" customWidth="1"/>
    <col min="96" max="101" width="26.7109375" customWidth="1"/>
    <col min="102" max="104" width="37.28515625" customWidth="1"/>
    <col min="105" max="105" width="23.140625" customWidth="1"/>
    <col min="106" max="106" width="37.28515625" customWidth="1"/>
    <col min="107" max="108" width="26.7109375" customWidth="1"/>
    <col min="109" max="109" width="26.42578125" customWidth="1"/>
  </cols>
  <sheetData>
    <row r="1" spans="1:109" ht="19.5" customHeight="1">
      <c r="A1" s="31"/>
      <c r="B1" s="32"/>
      <c r="C1" s="33"/>
      <c r="D1" s="33"/>
      <c r="E1" s="34"/>
      <c r="F1" s="33"/>
      <c r="G1" s="33"/>
      <c r="H1" s="33"/>
      <c r="I1" s="33"/>
      <c r="J1" s="33"/>
      <c r="K1" s="32"/>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2"/>
    </row>
    <row r="2" spans="1:109" ht="15" customHeight="1">
      <c r="A2" s="31"/>
      <c r="B2" s="60" t="s">
        <v>20</v>
      </c>
      <c r="C2" s="33"/>
      <c r="D2" s="33"/>
      <c r="E2" s="34"/>
      <c r="F2" s="33"/>
      <c r="G2" s="33"/>
      <c r="H2" s="33"/>
      <c r="I2" s="33"/>
      <c r="J2" s="33"/>
      <c r="K2" s="32"/>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2"/>
    </row>
    <row r="3" spans="1:109" ht="15" customHeight="1">
      <c r="A3" s="31"/>
      <c r="B3" s="61" t="s">
        <v>1</v>
      </c>
      <c r="C3" s="33"/>
      <c r="D3" s="33"/>
      <c r="E3" s="34"/>
      <c r="F3" s="33"/>
      <c r="G3" s="33"/>
      <c r="H3" s="33"/>
      <c r="I3" s="33"/>
      <c r="J3" s="33"/>
      <c r="K3" s="32"/>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2"/>
    </row>
    <row r="4" spans="1:109" ht="8.4499999999999993" customHeight="1">
      <c r="A4" s="31"/>
      <c r="B4" s="32"/>
      <c r="C4" s="33"/>
      <c r="D4" s="33"/>
      <c r="E4" s="34"/>
      <c r="F4" s="33"/>
      <c r="G4" s="33"/>
      <c r="H4" s="33"/>
      <c r="I4" s="33"/>
      <c r="J4" s="33"/>
      <c r="K4" s="32"/>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2"/>
    </row>
    <row r="5" spans="1:109" ht="15" customHeight="1">
      <c r="A5" s="133" t="s">
        <v>21</v>
      </c>
      <c r="B5" s="134"/>
      <c r="C5" s="134"/>
      <c r="D5" s="134"/>
      <c r="E5" s="134"/>
      <c r="F5" s="134"/>
      <c r="G5" s="134"/>
      <c r="H5" s="134"/>
      <c r="I5" s="134"/>
      <c r="J5" s="134"/>
      <c r="K5" s="134"/>
      <c r="L5" s="135"/>
      <c r="M5" s="139"/>
      <c r="N5" s="139"/>
      <c r="O5" s="139"/>
      <c r="P5" s="139"/>
      <c r="Q5" s="139"/>
      <c r="R5" s="139"/>
      <c r="S5" s="139"/>
      <c r="T5" s="139"/>
      <c r="U5" s="139"/>
      <c r="V5" s="139"/>
      <c r="W5" s="139"/>
      <c r="X5" s="139"/>
      <c r="Y5" s="139"/>
      <c r="Z5" s="139"/>
      <c r="AA5" s="139"/>
      <c r="AB5" s="139"/>
      <c r="AC5" s="139"/>
      <c r="AD5" s="139"/>
      <c r="AE5" s="139"/>
      <c r="AF5" s="147" t="s">
        <v>22</v>
      </c>
      <c r="AG5" s="147"/>
      <c r="AH5" s="147"/>
      <c r="AI5" s="147"/>
      <c r="AJ5" s="147"/>
      <c r="AK5" s="147"/>
      <c r="AL5" s="147"/>
      <c r="AM5" s="147"/>
      <c r="AN5" s="147"/>
      <c r="AO5" s="147"/>
      <c r="AP5" s="147"/>
      <c r="AQ5" s="147"/>
      <c r="AR5" s="147"/>
      <c r="AS5" s="147"/>
      <c r="AT5" s="147"/>
      <c r="AU5" s="147"/>
      <c r="AV5" s="147"/>
      <c r="AW5" s="146" t="s">
        <v>23</v>
      </c>
      <c r="AX5" s="146"/>
      <c r="AY5" s="146"/>
      <c r="AZ5" s="146"/>
      <c r="BA5" s="146"/>
      <c r="BB5" s="146"/>
      <c r="BC5" s="146"/>
      <c r="BD5" s="146"/>
      <c r="BE5" s="146"/>
      <c r="BF5" s="146"/>
      <c r="BG5" s="146"/>
      <c r="BH5" s="146"/>
      <c r="BI5" s="146"/>
      <c r="BJ5" s="146"/>
      <c r="BK5" s="146"/>
      <c r="BL5" s="146"/>
      <c r="BM5" s="153"/>
      <c r="BN5" s="153"/>
      <c r="BO5" s="139" t="s">
        <v>24</v>
      </c>
      <c r="BP5" s="139"/>
      <c r="BQ5" s="139"/>
      <c r="BR5" s="139"/>
      <c r="BS5" s="139"/>
      <c r="BT5" s="139"/>
      <c r="BU5" s="139"/>
      <c r="BV5" s="139"/>
      <c r="BW5" s="139"/>
      <c r="BX5" s="139"/>
      <c r="BY5" s="139"/>
      <c r="BZ5" s="139"/>
      <c r="CA5" s="139"/>
      <c r="CB5" s="139"/>
      <c r="CC5" s="152" t="s">
        <v>25</v>
      </c>
      <c r="CD5" s="152"/>
      <c r="CE5" s="152"/>
      <c r="CF5" s="152"/>
      <c r="CG5" s="152"/>
      <c r="CH5" s="152"/>
      <c r="CI5" s="139" t="s">
        <v>26</v>
      </c>
      <c r="CJ5" s="139"/>
      <c r="CK5" s="139"/>
      <c r="CL5" s="151" t="s">
        <v>27</v>
      </c>
      <c r="CM5" s="151"/>
      <c r="CN5" s="139" t="s">
        <v>28</v>
      </c>
      <c r="CO5" s="139"/>
      <c r="CP5" s="151" t="s">
        <v>29</v>
      </c>
      <c r="CQ5" s="151"/>
      <c r="CR5" s="150" t="s">
        <v>30</v>
      </c>
      <c r="CS5" s="150"/>
      <c r="CT5" s="150"/>
      <c r="CU5" s="150"/>
      <c r="CV5" s="150"/>
      <c r="CW5" s="150"/>
      <c r="CX5" s="149" t="s">
        <v>31</v>
      </c>
      <c r="CY5" s="149"/>
      <c r="CZ5" s="149"/>
      <c r="DA5" s="149"/>
      <c r="DB5" s="149"/>
      <c r="DC5" s="149"/>
      <c r="DD5" s="149"/>
      <c r="DE5" s="148" t="s">
        <v>32</v>
      </c>
    </row>
    <row r="6" spans="1:109" ht="22.5" customHeight="1">
      <c r="A6" s="136"/>
      <c r="B6" s="137"/>
      <c r="C6" s="137"/>
      <c r="D6" s="137"/>
      <c r="E6" s="137"/>
      <c r="F6" s="137"/>
      <c r="G6" s="137"/>
      <c r="H6" s="137"/>
      <c r="I6" s="137"/>
      <c r="J6" s="137"/>
      <c r="K6" s="137"/>
      <c r="L6" s="138"/>
      <c r="M6" s="139"/>
      <c r="N6" s="139"/>
      <c r="O6" s="139"/>
      <c r="P6" s="139"/>
      <c r="Q6" s="139"/>
      <c r="R6" s="139"/>
      <c r="S6" s="139"/>
      <c r="T6" s="139"/>
      <c r="U6" s="139"/>
      <c r="V6" s="139"/>
      <c r="W6" s="139"/>
      <c r="X6" s="139"/>
      <c r="Y6" s="139"/>
      <c r="Z6" s="139"/>
      <c r="AA6" s="139"/>
      <c r="AB6" s="139"/>
      <c r="AC6" s="139"/>
      <c r="AD6" s="139"/>
      <c r="AE6" s="139"/>
      <c r="AF6" s="144" t="s">
        <v>33</v>
      </c>
      <c r="AG6" s="145"/>
      <c r="AH6" s="145"/>
      <c r="AI6" s="141" t="s">
        <v>34</v>
      </c>
      <c r="AJ6" s="142"/>
      <c r="AK6" s="142"/>
      <c r="AL6" s="142"/>
      <c r="AM6" s="143"/>
      <c r="AN6" s="144" t="s">
        <v>35</v>
      </c>
      <c r="AO6" s="144"/>
      <c r="AP6" s="144"/>
      <c r="AQ6" s="144"/>
      <c r="AR6" s="141" t="s">
        <v>36</v>
      </c>
      <c r="AS6" s="142"/>
      <c r="AT6" s="142"/>
      <c r="AU6" s="142"/>
      <c r="AV6" s="143"/>
      <c r="AW6" s="152" t="s">
        <v>37</v>
      </c>
      <c r="AX6" s="152"/>
      <c r="AY6" s="152"/>
      <c r="AZ6" s="152"/>
      <c r="BA6" s="152"/>
      <c r="BB6" s="154" t="s">
        <v>38</v>
      </c>
      <c r="BC6" s="154"/>
      <c r="BD6" s="154"/>
      <c r="BE6" s="154"/>
      <c r="BF6" s="154"/>
      <c r="BG6" s="154"/>
      <c r="BH6" s="154"/>
      <c r="BI6" s="152" t="s">
        <v>39</v>
      </c>
      <c r="BJ6" s="152"/>
      <c r="BK6" s="152"/>
      <c r="BL6" s="152"/>
      <c r="BM6" s="146"/>
      <c r="BN6" s="146"/>
      <c r="BO6" s="139" t="s">
        <v>40</v>
      </c>
      <c r="BP6" s="139"/>
      <c r="BQ6" s="139" t="s">
        <v>33</v>
      </c>
      <c r="BR6" s="139"/>
      <c r="BS6" s="139"/>
      <c r="BT6" s="139"/>
      <c r="BU6" s="139"/>
      <c r="BV6" s="139"/>
      <c r="BW6" s="29"/>
      <c r="BX6" s="140" t="s">
        <v>41</v>
      </c>
      <c r="BY6" s="140"/>
      <c r="BZ6" s="140"/>
      <c r="CA6" s="140"/>
      <c r="CB6" s="30"/>
      <c r="CC6" s="152" t="s">
        <v>42</v>
      </c>
      <c r="CD6" s="152"/>
      <c r="CE6" s="152"/>
      <c r="CF6" s="152"/>
      <c r="CG6" s="152"/>
      <c r="CH6" s="152"/>
      <c r="CI6" s="139"/>
      <c r="CJ6" s="139"/>
      <c r="CK6" s="139"/>
      <c r="CL6" s="151"/>
      <c r="CM6" s="151"/>
      <c r="CN6" s="139"/>
      <c r="CO6" s="139"/>
      <c r="CP6" s="151"/>
      <c r="CQ6" s="151"/>
      <c r="CR6" s="150"/>
      <c r="CS6" s="150"/>
      <c r="CT6" s="150"/>
      <c r="CU6" s="150"/>
      <c r="CV6" s="150"/>
      <c r="CW6" s="150"/>
      <c r="CX6" s="149"/>
      <c r="CY6" s="149"/>
      <c r="CZ6" s="149"/>
      <c r="DA6" s="149"/>
      <c r="DB6" s="149"/>
      <c r="DC6" s="149"/>
      <c r="DD6" s="149"/>
      <c r="DE6" s="148"/>
    </row>
    <row r="7" spans="1:109" ht="73.5" customHeight="1">
      <c r="A7" s="10" t="s">
        <v>43</v>
      </c>
      <c r="B7" s="10" t="s">
        <v>44</v>
      </c>
      <c r="C7" s="35" t="s">
        <v>45</v>
      </c>
      <c r="D7" s="10" t="s">
        <v>46</v>
      </c>
      <c r="E7" s="35" t="s">
        <v>47</v>
      </c>
      <c r="F7" s="10" t="s">
        <v>48</v>
      </c>
      <c r="G7" s="10" t="s">
        <v>49</v>
      </c>
      <c r="H7" s="13" t="s">
        <v>50</v>
      </c>
      <c r="I7" s="36" t="s">
        <v>51</v>
      </c>
      <c r="J7" s="36" t="s">
        <v>52</v>
      </c>
      <c r="K7" s="36" t="s">
        <v>53</v>
      </c>
      <c r="L7" s="11" t="s">
        <v>54</v>
      </c>
      <c r="M7" s="11" t="s">
        <v>55</v>
      </c>
      <c r="N7" s="11" t="s">
        <v>56</v>
      </c>
      <c r="O7" s="11" t="s">
        <v>57</v>
      </c>
      <c r="P7" s="9" t="s">
        <v>58</v>
      </c>
      <c r="Q7" s="9" t="s">
        <v>59</v>
      </c>
      <c r="R7" s="9" t="s">
        <v>60</v>
      </c>
      <c r="S7" s="9" t="s">
        <v>61</v>
      </c>
      <c r="T7" s="9" t="s">
        <v>62</v>
      </c>
      <c r="U7" s="9" t="s">
        <v>63</v>
      </c>
      <c r="V7" s="9" t="s">
        <v>64</v>
      </c>
      <c r="W7" s="9" t="s">
        <v>65</v>
      </c>
      <c r="X7" s="9" t="s">
        <v>66</v>
      </c>
      <c r="Y7" s="9" t="s">
        <v>67</v>
      </c>
      <c r="Z7" s="9" t="s">
        <v>68</v>
      </c>
      <c r="AA7" s="9" t="s">
        <v>69</v>
      </c>
      <c r="AB7" s="9" t="s">
        <v>70</v>
      </c>
      <c r="AC7" s="9" t="s">
        <v>71</v>
      </c>
      <c r="AD7" s="9" t="s">
        <v>72</v>
      </c>
      <c r="AE7" s="11" t="s">
        <v>73</v>
      </c>
      <c r="AF7" s="19" t="s">
        <v>74</v>
      </c>
      <c r="AG7" s="19" t="s">
        <v>75</v>
      </c>
      <c r="AH7" s="19" t="s">
        <v>76</v>
      </c>
      <c r="AI7" s="13" t="s">
        <v>76</v>
      </c>
      <c r="AJ7" s="13" t="s">
        <v>77</v>
      </c>
      <c r="AK7" s="13" t="s">
        <v>78</v>
      </c>
      <c r="AL7" s="13" t="s">
        <v>74</v>
      </c>
      <c r="AM7" s="13" t="s">
        <v>79</v>
      </c>
      <c r="AN7" s="12" t="s">
        <v>80</v>
      </c>
      <c r="AO7" s="19" t="s">
        <v>81</v>
      </c>
      <c r="AP7" s="19" t="s">
        <v>82</v>
      </c>
      <c r="AQ7" s="12" t="s">
        <v>83</v>
      </c>
      <c r="AR7" s="13" t="s">
        <v>84</v>
      </c>
      <c r="AS7" s="13" t="s">
        <v>85</v>
      </c>
      <c r="AT7" s="13" t="s">
        <v>86</v>
      </c>
      <c r="AU7" s="21" t="s">
        <v>87</v>
      </c>
      <c r="AV7" s="22" t="s">
        <v>88</v>
      </c>
      <c r="AW7" s="20" t="s">
        <v>89</v>
      </c>
      <c r="AX7" s="20" t="s">
        <v>90</v>
      </c>
      <c r="AY7" s="20" t="s">
        <v>91</v>
      </c>
      <c r="AZ7" s="21" t="s">
        <v>87</v>
      </c>
      <c r="BA7" s="22" t="s">
        <v>92</v>
      </c>
      <c r="BB7" s="23" t="s">
        <v>93</v>
      </c>
      <c r="BC7" s="23" t="s">
        <v>94</v>
      </c>
      <c r="BD7" s="23" t="s">
        <v>95</v>
      </c>
      <c r="BE7" s="23" t="s">
        <v>96</v>
      </c>
      <c r="BF7" s="23" t="s">
        <v>97</v>
      </c>
      <c r="BG7" s="21" t="s">
        <v>87</v>
      </c>
      <c r="BH7" s="22" t="s">
        <v>92</v>
      </c>
      <c r="BI7" s="20" t="s">
        <v>98</v>
      </c>
      <c r="BJ7" s="24" t="s">
        <v>99</v>
      </c>
      <c r="BK7" s="20" t="s">
        <v>100</v>
      </c>
      <c r="BL7" s="20" t="s">
        <v>101</v>
      </c>
      <c r="BM7" s="21" t="s">
        <v>87</v>
      </c>
      <c r="BN7" s="22" t="s">
        <v>102</v>
      </c>
      <c r="BO7" s="10" t="s">
        <v>103</v>
      </c>
      <c r="BP7" s="10" t="s">
        <v>104</v>
      </c>
      <c r="BQ7" s="13" t="s">
        <v>105</v>
      </c>
      <c r="BR7" s="13" t="s">
        <v>106</v>
      </c>
      <c r="BS7" s="13" t="s">
        <v>107</v>
      </c>
      <c r="BT7" s="13" t="s">
        <v>108</v>
      </c>
      <c r="BU7" s="13" t="s">
        <v>109</v>
      </c>
      <c r="BV7" s="13" t="s">
        <v>110</v>
      </c>
      <c r="BW7" s="14" t="s">
        <v>111</v>
      </c>
      <c r="BX7" s="27" t="s">
        <v>112</v>
      </c>
      <c r="BY7" s="27" t="s">
        <v>113</v>
      </c>
      <c r="BZ7" s="27" t="s">
        <v>114</v>
      </c>
      <c r="CA7" s="27" t="s">
        <v>115</v>
      </c>
      <c r="CB7" s="14" t="s">
        <v>116</v>
      </c>
      <c r="CC7" s="25" t="s">
        <v>117</v>
      </c>
      <c r="CD7" s="24" t="s">
        <v>118</v>
      </c>
      <c r="CE7" s="24" t="s">
        <v>119</v>
      </c>
      <c r="CF7" s="24" t="s">
        <v>120</v>
      </c>
      <c r="CG7" s="25" t="s">
        <v>121</v>
      </c>
      <c r="CH7" s="24" t="s">
        <v>122</v>
      </c>
      <c r="CI7" s="10" t="s">
        <v>123</v>
      </c>
      <c r="CJ7" s="10" t="s">
        <v>124</v>
      </c>
      <c r="CK7" s="10" t="s">
        <v>125</v>
      </c>
      <c r="CL7" s="132" t="s">
        <v>126</v>
      </c>
      <c r="CM7" s="132" t="s">
        <v>127</v>
      </c>
      <c r="CN7" s="10" t="s">
        <v>128</v>
      </c>
      <c r="CO7" s="10" t="s">
        <v>129</v>
      </c>
      <c r="CP7" s="132" t="s">
        <v>130</v>
      </c>
      <c r="CQ7" s="132" t="s">
        <v>131</v>
      </c>
      <c r="CR7" s="1" t="s">
        <v>132</v>
      </c>
      <c r="CS7" s="1" t="s">
        <v>133</v>
      </c>
      <c r="CT7" s="1" t="s">
        <v>134</v>
      </c>
      <c r="CU7" s="1" t="s">
        <v>135</v>
      </c>
      <c r="CV7" s="1" t="s">
        <v>136</v>
      </c>
      <c r="CW7" s="1" t="s">
        <v>137</v>
      </c>
      <c r="CX7" s="15" t="s">
        <v>138</v>
      </c>
      <c r="CY7" s="15" t="s">
        <v>139</v>
      </c>
      <c r="CZ7" s="15" t="s">
        <v>140</v>
      </c>
      <c r="DA7" s="16" t="s">
        <v>141</v>
      </c>
      <c r="DB7" s="14" t="s">
        <v>142</v>
      </c>
      <c r="DC7" s="17" t="s">
        <v>143</v>
      </c>
      <c r="DD7" s="18" t="s">
        <v>144</v>
      </c>
      <c r="DE7" s="148"/>
    </row>
    <row r="8" spans="1:109" ht="45.75" customHeight="1">
      <c r="A8" s="2" t="s">
        <v>43</v>
      </c>
      <c r="B8" s="2" t="s">
        <v>145</v>
      </c>
      <c r="C8" s="2" t="s">
        <v>146</v>
      </c>
      <c r="D8" s="4" t="s">
        <v>147</v>
      </c>
      <c r="E8" s="2" t="s">
        <v>47</v>
      </c>
      <c r="F8" s="2" t="s">
        <v>48</v>
      </c>
      <c r="G8" s="2" t="s">
        <v>49</v>
      </c>
      <c r="H8" s="3" t="s">
        <v>148</v>
      </c>
      <c r="I8" s="3" t="s">
        <v>149</v>
      </c>
      <c r="J8" s="3" t="s">
        <v>150</v>
      </c>
      <c r="K8" s="3" t="s">
        <v>151</v>
      </c>
      <c r="L8" s="3" t="s">
        <v>152</v>
      </c>
      <c r="M8" s="5" t="s">
        <v>153</v>
      </c>
      <c r="N8" s="5" t="s">
        <v>153</v>
      </c>
      <c r="O8" s="6" t="s">
        <v>153</v>
      </c>
      <c r="P8" s="5" t="s">
        <v>153</v>
      </c>
      <c r="Q8" s="5" t="s">
        <v>153</v>
      </c>
      <c r="R8" s="5" t="s">
        <v>153</v>
      </c>
      <c r="S8" s="5" t="s">
        <v>153</v>
      </c>
      <c r="T8" s="5" t="s">
        <v>153</v>
      </c>
      <c r="U8" s="5" t="s">
        <v>153</v>
      </c>
      <c r="V8" s="5" t="s">
        <v>153</v>
      </c>
      <c r="W8" s="5" t="s">
        <v>153</v>
      </c>
      <c r="X8" s="5" t="s">
        <v>153</v>
      </c>
      <c r="Y8" s="5" t="s">
        <v>153</v>
      </c>
      <c r="Z8" s="5" t="s">
        <v>153</v>
      </c>
      <c r="AA8" s="5" t="s">
        <v>153</v>
      </c>
      <c r="AB8" s="5" t="s">
        <v>153</v>
      </c>
      <c r="AC8" s="5" t="s">
        <v>153</v>
      </c>
      <c r="AD8" s="5" t="s">
        <v>153</v>
      </c>
      <c r="AE8" s="5" t="s">
        <v>153</v>
      </c>
      <c r="AF8" s="5" t="s">
        <v>154</v>
      </c>
      <c r="AG8" s="5" t="s">
        <v>155</v>
      </c>
      <c r="AH8" s="5" t="s">
        <v>156</v>
      </c>
      <c r="AI8" s="5" t="s">
        <v>157</v>
      </c>
      <c r="AJ8" s="5" t="s">
        <v>158</v>
      </c>
      <c r="AK8" s="5" t="s">
        <v>159</v>
      </c>
      <c r="AL8" s="5" t="s">
        <v>160</v>
      </c>
      <c r="AM8" s="5" t="s">
        <v>161</v>
      </c>
      <c r="AN8" s="6" t="s">
        <v>162</v>
      </c>
      <c r="AO8" s="5" t="s">
        <v>163</v>
      </c>
      <c r="AP8" s="5" t="s">
        <v>163</v>
      </c>
      <c r="AQ8" s="6" t="s">
        <v>164</v>
      </c>
      <c r="AR8" s="6" t="s">
        <v>165</v>
      </c>
      <c r="AS8" s="6" t="s">
        <v>165</v>
      </c>
      <c r="AT8" s="6" t="s">
        <v>165</v>
      </c>
      <c r="AU8" s="8" t="s">
        <v>166</v>
      </c>
      <c r="AV8" s="5" t="s">
        <v>167</v>
      </c>
      <c r="AW8" s="6" t="s">
        <v>165</v>
      </c>
      <c r="AX8" s="6" t="s">
        <v>165</v>
      </c>
      <c r="AY8" s="6" t="s">
        <v>165</v>
      </c>
      <c r="AZ8" s="5" t="s">
        <v>168</v>
      </c>
      <c r="BA8" s="5" t="s">
        <v>169</v>
      </c>
      <c r="BB8" s="6" t="s">
        <v>165</v>
      </c>
      <c r="BC8" s="6" t="s">
        <v>165</v>
      </c>
      <c r="BD8" s="6" t="s">
        <v>165</v>
      </c>
      <c r="BE8" s="6" t="s">
        <v>165</v>
      </c>
      <c r="BF8" s="6" t="s">
        <v>165</v>
      </c>
      <c r="BG8" s="5" t="s">
        <v>168</v>
      </c>
      <c r="BH8" s="5" t="s">
        <v>170</v>
      </c>
      <c r="BI8" s="6" t="s">
        <v>165</v>
      </c>
      <c r="BJ8" s="6" t="s">
        <v>165</v>
      </c>
      <c r="BK8" s="6" t="s">
        <v>165</v>
      </c>
      <c r="BL8" s="6" t="s">
        <v>165</v>
      </c>
      <c r="BM8" s="5" t="s">
        <v>168</v>
      </c>
      <c r="BN8" s="5" t="s">
        <v>170</v>
      </c>
      <c r="BO8" s="5" t="s">
        <v>171</v>
      </c>
      <c r="BP8" s="5" t="s">
        <v>171</v>
      </c>
      <c r="BQ8" s="5" t="s">
        <v>172</v>
      </c>
      <c r="BR8" s="5" t="s">
        <v>172</v>
      </c>
      <c r="BS8" s="5" t="s">
        <v>172</v>
      </c>
      <c r="BT8" s="5" t="s">
        <v>172</v>
      </c>
      <c r="BU8" s="5" t="s">
        <v>172</v>
      </c>
      <c r="BV8" s="5" t="s">
        <v>172</v>
      </c>
      <c r="BW8" s="7" t="s">
        <v>111</v>
      </c>
      <c r="BX8" s="5" t="s">
        <v>172</v>
      </c>
      <c r="BY8" s="5" t="s">
        <v>172</v>
      </c>
      <c r="BZ8" s="5" t="s">
        <v>172</v>
      </c>
      <c r="CA8" s="5" t="s">
        <v>172</v>
      </c>
      <c r="CB8" s="5" t="s">
        <v>116</v>
      </c>
      <c r="CC8" s="5" t="s">
        <v>172</v>
      </c>
      <c r="CD8" s="5" t="s">
        <v>172</v>
      </c>
      <c r="CE8" s="5" t="s">
        <v>172</v>
      </c>
      <c r="CF8" s="5" t="s">
        <v>172</v>
      </c>
      <c r="CG8" s="5" t="s">
        <v>172</v>
      </c>
      <c r="CH8" s="2" t="s">
        <v>122</v>
      </c>
      <c r="CI8" s="2" t="s">
        <v>123</v>
      </c>
      <c r="CJ8" s="2" t="s">
        <v>124</v>
      </c>
      <c r="CK8" s="2" t="s">
        <v>125</v>
      </c>
      <c r="CL8" s="2" t="s">
        <v>173</v>
      </c>
      <c r="CM8" s="2" t="s">
        <v>127</v>
      </c>
      <c r="CN8" s="2" t="s">
        <v>128</v>
      </c>
      <c r="CO8" s="2" t="s">
        <v>129</v>
      </c>
      <c r="CP8" s="3" t="s">
        <v>130</v>
      </c>
      <c r="CQ8" s="3" t="s">
        <v>131</v>
      </c>
      <c r="CR8" s="8" t="s">
        <v>174</v>
      </c>
      <c r="CS8" s="8" t="s">
        <v>175</v>
      </c>
      <c r="CT8" s="8" t="s">
        <v>176</v>
      </c>
      <c r="CU8" s="8" t="s">
        <v>177</v>
      </c>
      <c r="CV8" s="2" t="s">
        <v>136</v>
      </c>
      <c r="CW8" s="2" t="s">
        <v>137</v>
      </c>
      <c r="CX8" s="59" t="s">
        <v>178</v>
      </c>
      <c r="CY8" s="7" t="s">
        <v>179</v>
      </c>
      <c r="CZ8" s="7" t="s">
        <v>180</v>
      </c>
      <c r="DA8" s="7" t="s">
        <v>181</v>
      </c>
      <c r="DB8" s="7" t="s">
        <v>182</v>
      </c>
      <c r="DC8" s="5" t="s">
        <v>183</v>
      </c>
      <c r="DD8" s="8" t="s">
        <v>175</v>
      </c>
      <c r="DE8" s="59" t="s">
        <v>184</v>
      </c>
    </row>
    <row r="9" spans="1:109" ht="150" customHeight="1">
      <c r="A9" s="46">
        <v>1</v>
      </c>
      <c r="B9" s="46" t="s">
        <v>185</v>
      </c>
      <c r="C9" s="66" t="s">
        <v>186</v>
      </c>
      <c r="D9" s="43" t="s">
        <v>187</v>
      </c>
      <c r="E9" s="44" t="s">
        <v>188</v>
      </c>
      <c r="F9" s="62" t="s">
        <v>189</v>
      </c>
      <c r="G9" s="62" t="s">
        <v>190</v>
      </c>
      <c r="H9" s="43" t="s">
        <v>191</v>
      </c>
      <c r="I9" s="43" t="s">
        <v>192</v>
      </c>
      <c r="J9" s="47" t="s">
        <v>193</v>
      </c>
      <c r="K9" s="47" t="s">
        <v>194</v>
      </c>
      <c r="L9" s="47" t="s">
        <v>195</v>
      </c>
      <c r="M9" s="43" t="s">
        <v>196</v>
      </c>
      <c r="N9" s="43" t="s">
        <v>197</v>
      </c>
      <c r="O9" s="43" t="s">
        <v>197</v>
      </c>
      <c r="P9" s="43" t="s">
        <v>197</v>
      </c>
      <c r="Q9" s="43" t="s">
        <v>197</v>
      </c>
      <c r="R9" s="43" t="s">
        <v>197</v>
      </c>
      <c r="S9" s="43" t="s">
        <v>197</v>
      </c>
      <c r="T9" s="43" t="s">
        <v>197</v>
      </c>
      <c r="U9" s="43" t="s">
        <v>197</v>
      </c>
      <c r="V9" s="43" t="s">
        <v>197</v>
      </c>
      <c r="W9" s="43" t="s">
        <v>197</v>
      </c>
      <c r="X9" s="43" t="s">
        <v>197</v>
      </c>
      <c r="Y9" s="43" t="s">
        <v>197</v>
      </c>
      <c r="Z9" s="43" t="s">
        <v>197</v>
      </c>
      <c r="AA9" s="43" t="s">
        <v>196</v>
      </c>
      <c r="AB9" s="43" t="s">
        <v>197</v>
      </c>
      <c r="AC9" s="43" t="s">
        <v>197</v>
      </c>
      <c r="AD9" s="43" t="s">
        <v>197</v>
      </c>
      <c r="AE9" s="43" t="s">
        <v>197</v>
      </c>
      <c r="AF9" s="43" t="s">
        <v>74</v>
      </c>
      <c r="AG9" s="43" t="s">
        <v>197</v>
      </c>
      <c r="AH9" s="43" t="s">
        <v>197</v>
      </c>
      <c r="AI9" s="43" t="s">
        <v>197</v>
      </c>
      <c r="AJ9" s="43" t="s">
        <v>197</v>
      </c>
      <c r="AK9" s="43" t="s">
        <v>197</v>
      </c>
      <c r="AL9" s="43" t="s">
        <v>74</v>
      </c>
      <c r="AM9" s="43" t="s">
        <v>197</v>
      </c>
      <c r="AN9" s="43" t="s">
        <v>197</v>
      </c>
      <c r="AO9" s="43" t="s">
        <v>197</v>
      </c>
      <c r="AP9" s="43" t="s">
        <v>197</v>
      </c>
      <c r="AQ9" s="43" t="s">
        <v>197</v>
      </c>
      <c r="AR9" s="44">
        <v>0</v>
      </c>
      <c r="AS9" s="44">
        <v>0</v>
      </c>
      <c r="AT9" s="44">
        <v>0</v>
      </c>
      <c r="AU9" s="43">
        <v>0</v>
      </c>
      <c r="AV9" s="50">
        <v>0</v>
      </c>
      <c r="AW9" s="44">
        <v>0</v>
      </c>
      <c r="AX9" s="44">
        <v>1</v>
      </c>
      <c r="AY9" s="44">
        <v>0</v>
      </c>
      <c r="AZ9" s="45">
        <f t="shared" ref="AZ9" si="0">COUNTIF(AW9:AY9,"&gt;0")</f>
        <v>1</v>
      </c>
      <c r="BA9" s="53">
        <v>2</v>
      </c>
      <c r="BB9" s="44">
        <v>1</v>
      </c>
      <c r="BC9" s="44">
        <v>0</v>
      </c>
      <c r="BD9" s="44">
        <v>0</v>
      </c>
      <c r="BE9" s="44">
        <v>2</v>
      </c>
      <c r="BF9" s="44">
        <v>0</v>
      </c>
      <c r="BG9" s="44">
        <v>2</v>
      </c>
      <c r="BH9" s="56">
        <f t="shared" ref="BH9" si="1">SUM(BB9:BF9)/BG9</f>
        <v>1.5</v>
      </c>
      <c r="BI9" s="44">
        <v>0</v>
      </c>
      <c r="BJ9" s="44">
        <v>0</v>
      </c>
      <c r="BK9" s="44">
        <v>0</v>
      </c>
      <c r="BL9" s="44">
        <v>0</v>
      </c>
      <c r="BM9" s="44">
        <v>0</v>
      </c>
      <c r="BN9" s="56">
        <v>0</v>
      </c>
      <c r="BO9" s="44">
        <v>0</v>
      </c>
      <c r="BP9" s="44">
        <v>0</v>
      </c>
      <c r="BQ9" s="44">
        <v>2</v>
      </c>
      <c r="BR9" s="44">
        <v>2</v>
      </c>
      <c r="BS9" s="44">
        <v>1</v>
      </c>
      <c r="BT9" s="44">
        <v>1</v>
      </c>
      <c r="BU9" s="44">
        <v>1</v>
      </c>
      <c r="BV9" s="44">
        <v>1</v>
      </c>
      <c r="BW9" s="44">
        <f t="shared" ref="BW9" si="2">SUM(BQ9:BV9)</f>
        <v>8</v>
      </c>
      <c r="BX9" s="44">
        <v>1</v>
      </c>
      <c r="BY9" s="44">
        <v>1</v>
      </c>
      <c r="BZ9" s="44">
        <v>0</v>
      </c>
      <c r="CA9" s="44">
        <v>1</v>
      </c>
      <c r="CB9" s="44">
        <f t="shared" ref="CB9" si="3">SUM(BX9:CA9)</f>
        <v>3</v>
      </c>
      <c r="CC9" s="44">
        <v>1</v>
      </c>
      <c r="CD9" s="44">
        <v>1</v>
      </c>
      <c r="CE9" s="44">
        <v>0</v>
      </c>
      <c r="CF9" s="44">
        <v>0</v>
      </c>
      <c r="CG9" s="44">
        <v>0</v>
      </c>
      <c r="CH9" s="44">
        <f t="shared" ref="CH9" si="4">SUM(CC9:CG9)</f>
        <v>2</v>
      </c>
      <c r="CI9" s="43" t="s">
        <v>198</v>
      </c>
      <c r="CJ9" s="43" t="s">
        <v>199</v>
      </c>
      <c r="CK9" s="43" t="s">
        <v>200</v>
      </c>
      <c r="CL9" s="114" t="s">
        <v>201</v>
      </c>
      <c r="CM9" s="115" t="s">
        <v>202</v>
      </c>
      <c r="CN9" s="114" t="s">
        <v>203</v>
      </c>
      <c r="CO9" s="114" t="s">
        <v>197</v>
      </c>
      <c r="CP9" s="114">
        <f t="shared" ref="CP9" si="5">CB9+BW9</f>
        <v>11</v>
      </c>
      <c r="CQ9" s="116">
        <f t="shared" ref="CQ9" si="6">CP9/20</f>
        <v>0.55000000000000004</v>
      </c>
      <c r="CR9" s="114">
        <v>2</v>
      </c>
      <c r="CS9" s="114">
        <v>5</v>
      </c>
      <c r="CT9" s="114">
        <v>0</v>
      </c>
      <c r="CU9" s="117" t="s">
        <v>204</v>
      </c>
      <c r="CV9" s="114" t="s">
        <v>205</v>
      </c>
      <c r="CW9" s="114" t="s">
        <v>206</v>
      </c>
      <c r="CX9" s="114">
        <v>4</v>
      </c>
      <c r="CY9" s="114">
        <v>3</v>
      </c>
      <c r="CZ9" s="114">
        <v>2</v>
      </c>
      <c r="DA9" s="114">
        <f>CX9+CY9+CZ9*0.5</f>
        <v>8</v>
      </c>
      <c r="DB9" s="114">
        <v>3</v>
      </c>
      <c r="DC9" s="114">
        <v>2</v>
      </c>
      <c r="DD9" s="114">
        <v>5</v>
      </c>
      <c r="DE9" s="114" t="s">
        <v>207</v>
      </c>
    </row>
    <row r="10" spans="1:109" ht="150" customHeight="1">
      <c r="A10" s="46">
        <v>2</v>
      </c>
      <c r="B10" s="46" t="s">
        <v>208</v>
      </c>
      <c r="C10" s="66" t="s">
        <v>186</v>
      </c>
      <c r="D10" s="43" t="s">
        <v>209</v>
      </c>
      <c r="E10" s="44" t="s">
        <v>210</v>
      </c>
      <c r="F10" s="43" t="s">
        <v>211</v>
      </c>
      <c r="G10" s="43" t="s">
        <v>212</v>
      </c>
      <c r="H10" s="43" t="s">
        <v>213</v>
      </c>
      <c r="I10" s="43" t="s">
        <v>214</v>
      </c>
      <c r="J10" s="47" t="s">
        <v>215</v>
      </c>
      <c r="K10" s="47" t="s">
        <v>216</v>
      </c>
      <c r="L10" s="47" t="s">
        <v>217</v>
      </c>
      <c r="M10" s="43" t="s">
        <v>197</v>
      </c>
      <c r="N10" s="43" t="s">
        <v>197</v>
      </c>
      <c r="O10" s="43" t="s">
        <v>197</v>
      </c>
      <c r="P10" s="43" t="s">
        <v>197</v>
      </c>
      <c r="Q10" s="43" t="s">
        <v>197</v>
      </c>
      <c r="R10" s="43" t="s">
        <v>197</v>
      </c>
      <c r="S10" s="43" t="s">
        <v>197</v>
      </c>
      <c r="T10" s="43" t="s">
        <v>197</v>
      </c>
      <c r="U10" s="43" t="s">
        <v>197</v>
      </c>
      <c r="V10" s="43" t="s">
        <v>197</v>
      </c>
      <c r="W10" s="43" t="s">
        <v>197</v>
      </c>
      <c r="X10" s="43" t="s">
        <v>197</v>
      </c>
      <c r="Y10" s="43" t="s">
        <v>197</v>
      </c>
      <c r="Z10" s="43" t="s">
        <v>197</v>
      </c>
      <c r="AA10" s="43" t="s">
        <v>196</v>
      </c>
      <c r="AB10" s="43" t="s">
        <v>197</v>
      </c>
      <c r="AC10" s="43" t="s">
        <v>197</v>
      </c>
      <c r="AD10" s="43" t="s">
        <v>197</v>
      </c>
      <c r="AE10" s="43" t="s">
        <v>197</v>
      </c>
      <c r="AF10" s="43" t="s">
        <v>197</v>
      </c>
      <c r="AG10" s="43" t="s">
        <v>197</v>
      </c>
      <c r="AH10" s="43" t="s">
        <v>197</v>
      </c>
      <c r="AI10" s="43" t="s">
        <v>197</v>
      </c>
      <c r="AJ10" s="43" t="s">
        <v>197</v>
      </c>
      <c r="AK10" s="43" t="s">
        <v>197</v>
      </c>
      <c r="AL10" s="43" t="s">
        <v>197</v>
      </c>
      <c r="AM10" s="43" t="s">
        <v>197</v>
      </c>
      <c r="AN10" s="43" t="s">
        <v>197</v>
      </c>
      <c r="AO10" s="43" t="s">
        <v>197</v>
      </c>
      <c r="AP10" s="43" t="s">
        <v>197</v>
      </c>
      <c r="AQ10" s="43" t="s">
        <v>197</v>
      </c>
      <c r="AR10" s="44">
        <v>0</v>
      </c>
      <c r="AS10" s="44">
        <v>0</v>
      </c>
      <c r="AT10" s="44">
        <v>0</v>
      </c>
      <c r="AU10" s="43">
        <f t="shared" ref="AU10:AU19" si="7">COUNTIF(AR10:AT10,"&gt;0")</f>
        <v>0</v>
      </c>
      <c r="AV10" s="50">
        <v>0</v>
      </c>
      <c r="AW10" s="44">
        <v>0</v>
      </c>
      <c r="AX10" s="44">
        <v>1</v>
      </c>
      <c r="AY10" s="44">
        <v>1</v>
      </c>
      <c r="AZ10" s="45">
        <f t="shared" ref="AZ10:AZ19" si="8">COUNTIF(AW10:AY10,"&gt;0")</f>
        <v>2</v>
      </c>
      <c r="BA10" s="53">
        <f>SUM(AW10:AY10)/AZ10</f>
        <v>1</v>
      </c>
      <c r="BB10" s="44">
        <v>1</v>
      </c>
      <c r="BC10" s="44">
        <v>0</v>
      </c>
      <c r="BD10" s="44">
        <v>0</v>
      </c>
      <c r="BE10" s="44">
        <v>0</v>
      </c>
      <c r="BF10" s="44">
        <v>0</v>
      </c>
      <c r="BG10" s="44">
        <f t="shared" ref="BG10:BG19" si="9">COUNTIF(BB10:BF10,"&gt;0")</f>
        <v>1</v>
      </c>
      <c r="BH10" s="56">
        <f t="shared" ref="BH10:BH15" si="10">SUM(BB10:BF10)/BG10</f>
        <v>1</v>
      </c>
      <c r="BI10" s="44">
        <v>0</v>
      </c>
      <c r="BJ10" s="44">
        <v>0</v>
      </c>
      <c r="BK10" s="44">
        <v>0</v>
      </c>
      <c r="BL10" s="44">
        <v>1</v>
      </c>
      <c r="BM10" s="44">
        <f t="shared" ref="BM10:BM19" si="11">COUNTIF(BI10:BL10,"&gt;0")</f>
        <v>1</v>
      </c>
      <c r="BN10" s="56">
        <f>SUM(BI10:BL10)/BM10</f>
        <v>1</v>
      </c>
      <c r="BO10" s="44">
        <v>0</v>
      </c>
      <c r="BP10" s="44">
        <v>0</v>
      </c>
      <c r="BQ10" s="44">
        <v>1</v>
      </c>
      <c r="BR10" s="44">
        <v>1</v>
      </c>
      <c r="BS10" s="44">
        <v>1</v>
      </c>
      <c r="BT10" s="44">
        <v>1</v>
      </c>
      <c r="BU10" s="44">
        <v>1</v>
      </c>
      <c r="BV10" s="44">
        <v>1</v>
      </c>
      <c r="BW10" s="44">
        <f t="shared" ref="BW10:BW19" si="12">SUM(BQ10:BV10)</f>
        <v>6</v>
      </c>
      <c r="BX10" s="44">
        <v>1</v>
      </c>
      <c r="BY10" s="44">
        <v>1</v>
      </c>
      <c r="BZ10" s="44">
        <v>0</v>
      </c>
      <c r="CA10" s="44">
        <v>1</v>
      </c>
      <c r="CB10" s="44">
        <f t="shared" ref="CB10:CB19" si="13">SUM(BX10:CA10)</f>
        <v>3</v>
      </c>
      <c r="CC10" s="44">
        <v>1</v>
      </c>
      <c r="CD10" s="44">
        <v>0</v>
      </c>
      <c r="CE10" s="44">
        <v>0</v>
      </c>
      <c r="CF10" s="44">
        <v>0</v>
      </c>
      <c r="CG10" s="44">
        <v>0</v>
      </c>
      <c r="CH10" s="44">
        <f t="shared" ref="CH10:CH19" si="14">SUM(CC10:CG10)</f>
        <v>1</v>
      </c>
      <c r="CI10" s="43" t="s">
        <v>218</v>
      </c>
      <c r="CJ10" s="43" t="s">
        <v>219</v>
      </c>
      <c r="CK10" s="43" t="s">
        <v>220</v>
      </c>
      <c r="CL10" s="114" t="s">
        <v>197</v>
      </c>
      <c r="CM10" s="115" t="s">
        <v>197</v>
      </c>
      <c r="CN10" s="114" t="s">
        <v>221</v>
      </c>
      <c r="CO10" s="114" t="s">
        <v>197</v>
      </c>
      <c r="CP10" s="114">
        <f t="shared" ref="CP10:CP19" si="15">CB10+BW10</f>
        <v>9</v>
      </c>
      <c r="CQ10" s="116">
        <f t="shared" ref="CQ10:CQ19" si="16">CP10/20</f>
        <v>0.45</v>
      </c>
      <c r="CR10" s="114">
        <v>1</v>
      </c>
      <c r="CS10" s="114">
        <v>5</v>
      </c>
      <c r="CT10" s="114">
        <v>0</v>
      </c>
      <c r="CU10" s="117" t="s">
        <v>79</v>
      </c>
      <c r="CV10" s="114" t="s">
        <v>222</v>
      </c>
      <c r="CW10" s="114" t="s">
        <v>223</v>
      </c>
      <c r="CX10" s="114">
        <v>4</v>
      </c>
      <c r="CY10" s="114">
        <v>2</v>
      </c>
      <c r="CZ10" s="114">
        <v>1</v>
      </c>
      <c r="DA10" s="114">
        <f t="shared" ref="DA10:DA14" si="17">CX10+CY10+CZ10*0.5</f>
        <v>6.5</v>
      </c>
      <c r="DB10" s="114">
        <v>4</v>
      </c>
      <c r="DC10" s="114">
        <v>2</v>
      </c>
      <c r="DD10" s="114">
        <v>4</v>
      </c>
      <c r="DE10" s="114" t="s">
        <v>224</v>
      </c>
    </row>
    <row r="11" spans="1:109" ht="150" customHeight="1">
      <c r="A11" s="46">
        <v>3</v>
      </c>
      <c r="B11" s="46" t="s">
        <v>185</v>
      </c>
      <c r="C11" s="66" t="s">
        <v>225</v>
      </c>
      <c r="D11" s="43" t="s">
        <v>226</v>
      </c>
      <c r="E11" s="44" t="s">
        <v>227</v>
      </c>
      <c r="F11" s="62" t="s">
        <v>228</v>
      </c>
      <c r="G11" s="63" t="s">
        <v>229</v>
      </c>
      <c r="H11" s="43" t="s">
        <v>230</v>
      </c>
      <c r="I11" s="43" t="s">
        <v>192</v>
      </c>
      <c r="J11" s="47" t="s">
        <v>193</v>
      </c>
      <c r="K11" s="47" t="s">
        <v>194</v>
      </c>
      <c r="L11" s="47" t="s">
        <v>195</v>
      </c>
      <c r="M11" s="43" t="s">
        <v>196</v>
      </c>
      <c r="N11" s="43" t="s">
        <v>197</v>
      </c>
      <c r="O11" s="43" t="s">
        <v>197</v>
      </c>
      <c r="P11" s="43" t="s">
        <v>197</v>
      </c>
      <c r="Q11" s="43" t="s">
        <v>197</v>
      </c>
      <c r="R11" s="43" t="s">
        <v>197</v>
      </c>
      <c r="S11" s="43" t="s">
        <v>197</v>
      </c>
      <c r="T11" s="43" t="s">
        <v>197</v>
      </c>
      <c r="U11" s="43" t="s">
        <v>197</v>
      </c>
      <c r="V11" s="43" t="s">
        <v>197</v>
      </c>
      <c r="W11" s="43" t="s">
        <v>197</v>
      </c>
      <c r="X11" s="43" t="s">
        <v>197</v>
      </c>
      <c r="Y11" s="43" t="s">
        <v>197</v>
      </c>
      <c r="Z11" s="43" t="s">
        <v>197</v>
      </c>
      <c r="AA11" s="43" t="s">
        <v>197</v>
      </c>
      <c r="AB11" s="43" t="s">
        <v>197</v>
      </c>
      <c r="AC11" s="43" t="s">
        <v>197</v>
      </c>
      <c r="AD11" s="43" t="s">
        <v>197</v>
      </c>
      <c r="AE11" s="43" t="s">
        <v>197</v>
      </c>
      <c r="AF11" s="43" t="s">
        <v>74</v>
      </c>
      <c r="AG11" s="43" t="s">
        <v>197</v>
      </c>
      <c r="AH11" s="43" t="s">
        <v>197</v>
      </c>
      <c r="AI11" s="43" t="s">
        <v>197</v>
      </c>
      <c r="AJ11" s="43" t="s">
        <v>197</v>
      </c>
      <c r="AK11" s="43" t="s">
        <v>197</v>
      </c>
      <c r="AL11" s="43" t="s">
        <v>74</v>
      </c>
      <c r="AM11" s="43" t="s">
        <v>197</v>
      </c>
      <c r="AN11" s="43" t="s">
        <v>197</v>
      </c>
      <c r="AO11" s="43" t="s">
        <v>197</v>
      </c>
      <c r="AP11" s="43" t="s">
        <v>197</v>
      </c>
      <c r="AQ11" s="43" t="s">
        <v>197</v>
      </c>
      <c r="AR11" s="44">
        <v>0</v>
      </c>
      <c r="AS11" s="44">
        <v>0</v>
      </c>
      <c r="AT11" s="44">
        <v>0</v>
      </c>
      <c r="AU11" s="43">
        <f t="shared" si="7"/>
        <v>0</v>
      </c>
      <c r="AV11" s="50">
        <v>0</v>
      </c>
      <c r="AW11" s="44">
        <v>0</v>
      </c>
      <c r="AX11" s="44">
        <v>2</v>
      </c>
      <c r="AY11" s="44">
        <v>0</v>
      </c>
      <c r="AZ11" s="45">
        <f t="shared" si="8"/>
        <v>1</v>
      </c>
      <c r="BA11" s="53">
        <f t="shared" ref="BA11" si="18">SUM(AW11:AY11)/AZ11</f>
        <v>2</v>
      </c>
      <c r="BB11" s="44">
        <v>1</v>
      </c>
      <c r="BC11" s="44">
        <v>0</v>
      </c>
      <c r="BD11" s="44">
        <v>0</v>
      </c>
      <c r="BE11" s="44">
        <v>2</v>
      </c>
      <c r="BF11" s="44">
        <v>0</v>
      </c>
      <c r="BG11" s="44">
        <f t="shared" si="9"/>
        <v>2</v>
      </c>
      <c r="BH11" s="56">
        <f t="shared" si="10"/>
        <v>1.5</v>
      </c>
      <c r="BI11" s="44">
        <v>0</v>
      </c>
      <c r="BJ11" s="44">
        <v>0</v>
      </c>
      <c r="BK11" s="44">
        <v>0</v>
      </c>
      <c r="BL11" s="44">
        <v>0</v>
      </c>
      <c r="BM11" s="44">
        <f t="shared" si="11"/>
        <v>0</v>
      </c>
      <c r="BN11" s="56">
        <v>0</v>
      </c>
      <c r="BO11" s="44">
        <v>0</v>
      </c>
      <c r="BP11" s="44">
        <v>0</v>
      </c>
      <c r="BQ11" s="44">
        <v>2</v>
      </c>
      <c r="BR11" s="44">
        <v>2</v>
      </c>
      <c r="BS11" s="44">
        <v>1</v>
      </c>
      <c r="BT11" s="44">
        <v>1</v>
      </c>
      <c r="BU11" s="44">
        <v>0</v>
      </c>
      <c r="BV11" s="44">
        <v>1</v>
      </c>
      <c r="BW11" s="44">
        <v>7</v>
      </c>
      <c r="BX11" s="44">
        <v>1</v>
      </c>
      <c r="BY11" s="44">
        <v>1</v>
      </c>
      <c r="BZ11" s="44">
        <v>0</v>
      </c>
      <c r="CA11" s="44">
        <v>1</v>
      </c>
      <c r="CB11" s="44">
        <f t="shared" si="13"/>
        <v>3</v>
      </c>
      <c r="CC11" s="44">
        <v>2</v>
      </c>
      <c r="CD11" s="44">
        <v>1</v>
      </c>
      <c r="CE11" s="44">
        <v>0</v>
      </c>
      <c r="CF11" s="44">
        <v>0</v>
      </c>
      <c r="CG11" s="44">
        <v>0</v>
      </c>
      <c r="CH11" s="44">
        <f t="shared" si="14"/>
        <v>3</v>
      </c>
      <c r="CI11" s="43" t="s">
        <v>231</v>
      </c>
      <c r="CJ11" s="43" t="s">
        <v>232</v>
      </c>
      <c r="CK11" s="43" t="s">
        <v>233</v>
      </c>
      <c r="CL11" s="114" t="s">
        <v>234</v>
      </c>
      <c r="CM11" s="115" t="s">
        <v>202</v>
      </c>
      <c r="CN11" s="114" t="s">
        <v>235</v>
      </c>
      <c r="CO11" s="114" t="s">
        <v>197</v>
      </c>
      <c r="CP11" s="114">
        <f t="shared" si="15"/>
        <v>10</v>
      </c>
      <c r="CQ11" s="116">
        <f t="shared" si="16"/>
        <v>0.5</v>
      </c>
      <c r="CR11" s="114">
        <v>1</v>
      </c>
      <c r="CS11" s="114">
        <v>5</v>
      </c>
      <c r="CT11" s="114">
        <v>0</v>
      </c>
      <c r="CU11" s="117" t="s">
        <v>204</v>
      </c>
      <c r="CV11" s="114" t="s">
        <v>236</v>
      </c>
      <c r="CW11" s="114" t="s">
        <v>237</v>
      </c>
      <c r="CX11" s="114">
        <v>4</v>
      </c>
      <c r="CY11" s="114">
        <v>3</v>
      </c>
      <c r="CZ11" s="114">
        <v>2</v>
      </c>
      <c r="DA11" s="114">
        <f t="shared" si="17"/>
        <v>8</v>
      </c>
      <c r="DB11" s="114">
        <v>3</v>
      </c>
      <c r="DC11" s="114">
        <v>2</v>
      </c>
      <c r="DD11" s="114">
        <v>5</v>
      </c>
      <c r="DE11" s="114" t="s">
        <v>207</v>
      </c>
    </row>
    <row r="12" spans="1:109" ht="150" customHeight="1">
      <c r="A12" s="46">
        <v>4</v>
      </c>
      <c r="B12" s="46" t="s">
        <v>185</v>
      </c>
      <c r="C12" s="66" t="s">
        <v>225</v>
      </c>
      <c r="D12" s="43" t="s">
        <v>226</v>
      </c>
      <c r="E12" s="44" t="s">
        <v>238</v>
      </c>
      <c r="F12" s="62" t="s">
        <v>239</v>
      </c>
      <c r="G12" s="63" t="s">
        <v>240</v>
      </c>
      <c r="H12" s="43" t="s">
        <v>241</v>
      </c>
      <c r="I12" s="43" t="s">
        <v>214</v>
      </c>
      <c r="J12" s="47" t="s">
        <v>215</v>
      </c>
      <c r="K12" s="47" t="s">
        <v>194</v>
      </c>
      <c r="L12" s="47" t="s">
        <v>195</v>
      </c>
      <c r="M12" s="43" t="s">
        <v>196</v>
      </c>
      <c r="N12" s="43" t="s">
        <v>197</v>
      </c>
      <c r="O12" s="43" t="s">
        <v>197</v>
      </c>
      <c r="P12" s="43" t="s">
        <v>197</v>
      </c>
      <c r="Q12" s="43" t="s">
        <v>197</v>
      </c>
      <c r="R12" s="43" t="s">
        <v>197</v>
      </c>
      <c r="S12" s="43" t="s">
        <v>197</v>
      </c>
      <c r="T12" s="43" t="s">
        <v>197</v>
      </c>
      <c r="U12" s="43" t="s">
        <v>197</v>
      </c>
      <c r="V12" s="43" t="s">
        <v>197</v>
      </c>
      <c r="W12" s="43" t="s">
        <v>197</v>
      </c>
      <c r="X12" s="43" t="s">
        <v>197</v>
      </c>
      <c r="Y12" s="43" t="s">
        <v>197</v>
      </c>
      <c r="Z12" s="43" t="s">
        <v>197</v>
      </c>
      <c r="AA12" s="43" t="s">
        <v>197</v>
      </c>
      <c r="AB12" s="43" t="s">
        <v>197</v>
      </c>
      <c r="AC12" s="43" t="s">
        <v>197</v>
      </c>
      <c r="AD12" s="43" t="s">
        <v>197</v>
      </c>
      <c r="AE12" s="43" t="s">
        <v>197</v>
      </c>
      <c r="AF12" s="43" t="s">
        <v>74</v>
      </c>
      <c r="AG12" s="43" t="s">
        <v>197</v>
      </c>
      <c r="AH12" s="43" t="s">
        <v>197</v>
      </c>
      <c r="AI12" s="43" t="s">
        <v>197</v>
      </c>
      <c r="AJ12" s="43" t="s">
        <v>197</v>
      </c>
      <c r="AK12" s="43" t="s">
        <v>197</v>
      </c>
      <c r="AL12" s="43" t="s">
        <v>74</v>
      </c>
      <c r="AM12" s="43" t="s">
        <v>197</v>
      </c>
      <c r="AN12" s="43" t="s">
        <v>197</v>
      </c>
      <c r="AO12" s="43" t="s">
        <v>197</v>
      </c>
      <c r="AP12" s="43" t="s">
        <v>197</v>
      </c>
      <c r="AQ12" s="43" t="s">
        <v>197</v>
      </c>
      <c r="AR12" s="44">
        <v>0</v>
      </c>
      <c r="AS12" s="44">
        <v>0</v>
      </c>
      <c r="AT12" s="44">
        <v>0</v>
      </c>
      <c r="AU12" s="43">
        <v>0</v>
      </c>
      <c r="AV12" s="50">
        <v>0</v>
      </c>
      <c r="AW12" s="44">
        <v>0</v>
      </c>
      <c r="AX12" s="44">
        <v>0</v>
      </c>
      <c r="AY12" s="44">
        <v>0</v>
      </c>
      <c r="AZ12" s="45">
        <v>0</v>
      </c>
      <c r="BA12" s="53">
        <v>0</v>
      </c>
      <c r="BB12" s="44">
        <v>0</v>
      </c>
      <c r="BC12" s="44">
        <v>0</v>
      </c>
      <c r="BD12" s="44">
        <v>0</v>
      </c>
      <c r="BE12" s="44">
        <v>0</v>
      </c>
      <c r="BF12" s="44">
        <v>0</v>
      </c>
      <c r="BG12" s="44">
        <v>0</v>
      </c>
      <c r="BH12" s="56" t="e">
        <v>#DIV/0!</v>
      </c>
      <c r="BI12" s="44">
        <v>0</v>
      </c>
      <c r="BJ12" s="44">
        <v>0</v>
      </c>
      <c r="BK12" s="44">
        <v>0</v>
      </c>
      <c r="BL12" s="44">
        <v>0</v>
      </c>
      <c r="BM12" s="44">
        <v>0</v>
      </c>
      <c r="BN12" s="56">
        <v>0</v>
      </c>
      <c r="BO12" s="44">
        <v>0</v>
      </c>
      <c r="BP12" s="44">
        <v>0</v>
      </c>
      <c r="BQ12" s="44">
        <v>0</v>
      </c>
      <c r="BR12" s="44">
        <v>0</v>
      </c>
      <c r="BS12" s="44">
        <v>0</v>
      </c>
      <c r="BT12" s="44">
        <v>0</v>
      </c>
      <c r="BU12" s="44">
        <v>0</v>
      </c>
      <c r="BV12" s="44">
        <v>0</v>
      </c>
      <c r="BW12" s="44">
        <v>0</v>
      </c>
      <c r="BX12" s="44">
        <v>0</v>
      </c>
      <c r="BY12" s="44">
        <v>0</v>
      </c>
      <c r="BZ12" s="44">
        <v>0</v>
      </c>
      <c r="CA12" s="44">
        <v>0</v>
      </c>
      <c r="CB12" s="44">
        <v>0</v>
      </c>
      <c r="CC12" s="44">
        <v>1</v>
      </c>
      <c r="CD12" s="44">
        <v>0</v>
      </c>
      <c r="CE12" s="44">
        <v>0</v>
      </c>
      <c r="CF12" s="44">
        <v>0</v>
      </c>
      <c r="CG12" s="44">
        <v>0</v>
      </c>
      <c r="CH12" s="44">
        <v>1</v>
      </c>
      <c r="CI12" s="43" t="s">
        <v>242</v>
      </c>
      <c r="CJ12" s="43" t="s">
        <v>243</v>
      </c>
      <c r="CK12" s="43" t="s">
        <v>244</v>
      </c>
      <c r="CL12" s="114" t="s">
        <v>245</v>
      </c>
      <c r="CM12" s="115" t="s">
        <v>197</v>
      </c>
      <c r="CN12" s="114" t="s">
        <v>235</v>
      </c>
      <c r="CO12" s="114" t="s">
        <v>197</v>
      </c>
      <c r="CP12" s="114">
        <v>0</v>
      </c>
      <c r="CQ12" s="116">
        <v>0</v>
      </c>
      <c r="CR12" s="114">
        <v>1</v>
      </c>
      <c r="CS12" s="114">
        <v>4</v>
      </c>
      <c r="CT12" s="114">
        <v>1</v>
      </c>
      <c r="CU12" s="117" t="s">
        <v>79</v>
      </c>
      <c r="CV12" s="114" t="s">
        <v>222</v>
      </c>
      <c r="CW12" s="114" t="s">
        <v>246</v>
      </c>
      <c r="CX12" s="114">
        <v>4</v>
      </c>
      <c r="CY12" s="114">
        <v>2</v>
      </c>
      <c r="CZ12" s="114">
        <v>2</v>
      </c>
      <c r="DA12" s="114">
        <v>7</v>
      </c>
      <c r="DB12" s="114">
        <v>2</v>
      </c>
      <c r="DC12" s="114">
        <v>0</v>
      </c>
      <c r="DD12" s="114">
        <v>4</v>
      </c>
      <c r="DE12" s="114" t="s">
        <v>224</v>
      </c>
    </row>
    <row r="13" spans="1:109" ht="150" customHeight="1">
      <c r="A13" s="46">
        <v>5</v>
      </c>
      <c r="B13" s="46" t="s">
        <v>247</v>
      </c>
      <c r="C13" s="66" t="s">
        <v>248</v>
      </c>
      <c r="D13" s="43" t="s">
        <v>249</v>
      </c>
      <c r="E13" s="44" t="s">
        <v>250</v>
      </c>
      <c r="F13" s="43" t="s">
        <v>251</v>
      </c>
      <c r="G13" s="63" t="s">
        <v>252</v>
      </c>
      <c r="H13" s="43" t="s">
        <v>253</v>
      </c>
      <c r="I13" s="43" t="s">
        <v>214</v>
      </c>
      <c r="J13" s="47" t="s">
        <v>215</v>
      </c>
      <c r="K13" s="47" t="s">
        <v>194</v>
      </c>
      <c r="L13" s="47" t="s">
        <v>195</v>
      </c>
      <c r="M13" s="43" t="s">
        <v>197</v>
      </c>
      <c r="N13" s="43" t="s">
        <v>197</v>
      </c>
      <c r="O13" s="43" t="s">
        <v>197</v>
      </c>
      <c r="P13" s="43" t="s">
        <v>197</v>
      </c>
      <c r="Q13" s="43" t="s">
        <v>197</v>
      </c>
      <c r="R13" s="43" t="s">
        <v>197</v>
      </c>
      <c r="S13" s="43" t="s">
        <v>197</v>
      </c>
      <c r="T13" s="43" t="s">
        <v>197</v>
      </c>
      <c r="U13" s="43" t="s">
        <v>197</v>
      </c>
      <c r="V13" s="43" t="s">
        <v>197</v>
      </c>
      <c r="W13" s="43" t="s">
        <v>197</v>
      </c>
      <c r="X13" s="43" t="s">
        <v>197</v>
      </c>
      <c r="Y13" s="43" t="s">
        <v>197</v>
      </c>
      <c r="Z13" s="43" t="s">
        <v>197</v>
      </c>
      <c r="AA13" s="43" t="s">
        <v>196</v>
      </c>
      <c r="AB13" s="43" t="s">
        <v>197</v>
      </c>
      <c r="AC13" s="43" t="s">
        <v>197</v>
      </c>
      <c r="AD13" s="43" t="s">
        <v>197</v>
      </c>
      <c r="AE13" s="43" t="s">
        <v>197</v>
      </c>
      <c r="AF13" s="43" t="s">
        <v>197</v>
      </c>
      <c r="AG13" s="43" t="s">
        <v>197</v>
      </c>
      <c r="AH13" s="43" t="s">
        <v>197</v>
      </c>
      <c r="AI13" s="43" t="s">
        <v>197</v>
      </c>
      <c r="AJ13" s="43" t="s">
        <v>197</v>
      </c>
      <c r="AK13" s="43" t="s">
        <v>197</v>
      </c>
      <c r="AL13" s="43" t="s">
        <v>197</v>
      </c>
      <c r="AM13" s="43" t="s">
        <v>197</v>
      </c>
      <c r="AN13" s="43" t="s">
        <v>197</v>
      </c>
      <c r="AO13" s="43" t="s">
        <v>197</v>
      </c>
      <c r="AP13" s="43" t="s">
        <v>197</v>
      </c>
      <c r="AQ13" s="43" t="s">
        <v>197</v>
      </c>
      <c r="AR13" s="44">
        <v>0</v>
      </c>
      <c r="AS13" s="44">
        <v>0</v>
      </c>
      <c r="AT13" s="44">
        <v>0</v>
      </c>
      <c r="AU13" s="43">
        <f t="shared" si="7"/>
        <v>0</v>
      </c>
      <c r="AV13" s="50">
        <v>0</v>
      </c>
      <c r="AW13" s="44">
        <v>0</v>
      </c>
      <c r="AX13" s="44">
        <v>0</v>
      </c>
      <c r="AY13" s="44">
        <v>2</v>
      </c>
      <c r="AZ13" s="45">
        <f t="shared" si="8"/>
        <v>1</v>
      </c>
      <c r="BA13" s="53">
        <f t="shared" ref="BA13:BA15" si="19">SUM(AW13:AY13)/AZ13</f>
        <v>2</v>
      </c>
      <c r="BB13" s="44">
        <v>2</v>
      </c>
      <c r="BC13" s="44">
        <v>1</v>
      </c>
      <c r="BD13" s="44">
        <v>0</v>
      </c>
      <c r="BE13" s="44">
        <v>0</v>
      </c>
      <c r="BF13" s="44">
        <v>0</v>
      </c>
      <c r="BG13" s="44">
        <f t="shared" si="9"/>
        <v>2</v>
      </c>
      <c r="BH13" s="56">
        <f t="shared" si="10"/>
        <v>1.5</v>
      </c>
      <c r="BI13" s="44">
        <v>1</v>
      </c>
      <c r="BJ13" s="44">
        <v>0</v>
      </c>
      <c r="BK13" s="44">
        <v>0</v>
      </c>
      <c r="BL13" s="44">
        <v>1</v>
      </c>
      <c r="BM13" s="44">
        <f t="shared" si="11"/>
        <v>2</v>
      </c>
      <c r="BN13" s="56">
        <f>SUM(BI13:BL13)/BM13</f>
        <v>1</v>
      </c>
      <c r="BO13" s="44">
        <v>0</v>
      </c>
      <c r="BP13" s="44">
        <v>0</v>
      </c>
      <c r="BQ13" s="44">
        <v>2</v>
      </c>
      <c r="BR13" s="44">
        <v>2</v>
      </c>
      <c r="BS13" s="44">
        <v>1</v>
      </c>
      <c r="BT13" s="44">
        <v>0</v>
      </c>
      <c r="BU13" s="44">
        <v>1</v>
      </c>
      <c r="BV13" s="44">
        <v>2</v>
      </c>
      <c r="BW13" s="44">
        <f t="shared" si="12"/>
        <v>8</v>
      </c>
      <c r="BX13" s="44">
        <v>2</v>
      </c>
      <c r="BY13" s="44">
        <v>2</v>
      </c>
      <c r="BZ13" s="44">
        <v>2</v>
      </c>
      <c r="CA13" s="44">
        <v>2</v>
      </c>
      <c r="CB13" s="44">
        <f t="shared" si="13"/>
        <v>8</v>
      </c>
      <c r="CC13" s="44">
        <v>0</v>
      </c>
      <c r="CD13" s="44">
        <v>0</v>
      </c>
      <c r="CE13" s="44">
        <v>0</v>
      </c>
      <c r="CF13" s="44">
        <v>0</v>
      </c>
      <c r="CG13" s="44">
        <v>0</v>
      </c>
      <c r="CH13" s="44">
        <f t="shared" si="14"/>
        <v>0</v>
      </c>
      <c r="CI13" s="43" t="s">
        <v>254</v>
      </c>
      <c r="CJ13" s="43" t="s">
        <v>255</v>
      </c>
      <c r="CK13" s="43" t="s">
        <v>256</v>
      </c>
      <c r="CL13" s="114" t="s">
        <v>257</v>
      </c>
      <c r="CM13" s="115" t="s">
        <v>202</v>
      </c>
      <c r="CN13" s="114" t="s">
        <v>203</v>
      </c>
      <c r="CO13" s="114" t="s">
        <v>197</v>
      </c>
      <c r="CP13" s="114">
        <f t="shared" si="15"/>
        <v>16</v>
      </c>
      <c r="CQ13" s="116">
        <f t="shared" si="16"/>
        <v>0.8</v>
      </c>
      <c r="CR13" s="114">
        <v>1</v>
      </c>
      <c r="CS13" s="114">
        <v>1</v>
      </c>
      <c r="CT13" s="114">
        <v>0</v>
      </c>
      <c r="CU13" s="117" t="s">
        <v>79</v>
      </c>
      <c r="CV13" s="114" t="s">
        <v>258</v>
      </c>
      <c r="CW13" s="114" t="s">
        <v>259</v>
      </c>
      <c r="CX13" s="114">
        <v>4</v>
      </c>
      <c r="CY13" s="114">
        <v>2</v>
      </c>
      <c r="CZ13" s="114">
        <v>2</v>
      </c>
      <c r="DA13" s="114">
        <f t="shared" si="17"/>
        <v>7</v>
      </c>
      <c r="DB13" s="114">
        <v>3</v>
      </c>
      <c r="DC13" s="114">
        <v>3</v>
      </c>
      <c r="DD13" s="114">
        <v>2</v>
      </c>
      <c r="DE13" s="114" t="s">
        <v>224</v>
      </c>
    </row>
    <row r="14" spans="1:109" ht="150" customHeight="1">
      <c r="A14" s="46">
        <v>6</v>
      </c>
      <c r="B14" s="46" t="s">
        <v>247</v>
      </c>
      <c r="C14" s="66" t="s">
        <v>248</v>
      </c>
      <c r="D14" s="43" t="s">
        <v>249</v>
      </c>
      <c r="E14" s="44" t="s">
        <v>260</v>
      </c>
      <c r="F14" s="43" t="s">
        <v>261</v>
      </c>
      <c r="G14" s="43" t="s">
        <v>262</v>
      </c>
      <c r="H14" s="43" t="s">
        <v>253</v>
      </c>
      <c r="I14" s="43" t="s">
        <v>214</v>
      </c>
      <c r="J14" s="47" t="s">
        <v>215</v>
      </c>
      <c r="K14" s="47" t="s">
        <v>194</v>
      </c>
      <c r="L14" s="47" t="s">
        <v>195</v>
      </c>
      <c r="M14" s="43" t="s">
        <v>197</v>
      </c>
      <c r="N14" s="43" t="s">
        <v>197</v>
      </c>
      <c r="O14" s="43" t="s">
        <v>197</v>
      </c>
      <c r="P14" s="43" t="s">
        <v>197</v>
      </c>
      <c r="Q14" s="43" t="s">
        <v>197</v>
      </c>
      <c r="R14" s="43" t="s">
        <v>197</v>
      </c>
      <c r="S14" s="43" t="s">
        <v>197</v>
      </c>
      <c r="T14" s="43" t="s">
        <v>197</v>
      </c>
      <c r="U14" s="43" t="s">
        <v>197</v>
      </c>
      <c r="V14" s="43" t="s">
        <v>197</v>
      </c>
      <c r="W14" s="43" t="s">
        <v>197</v>
      </c>
      <c r="X14" s="43" t="s">
        <v>197</v>
      </c>
      <c r="Y14" s="43" t="s">
        <v>197</v>
      </c>
      <c r="Z14" s="43" t="s">
        <v>197</v>
      </c>
      <c r="AA14" s="43" t="s">
        <v>196</v>
      </c>
      <c r="AB14" s="43" t="s">
        <v>197</v>
      </c>
      <c r="AC14" s="43" t="s">
        <v>197</v>
      </c>
      <c r="AD14" s="43" t="s">
        <v>197</v>
      </c>
      <c r="AE14" s="43" t="s">
        <v>197</v>
      </c>
      <c r="AF14" s="43" t="s">
        <v>197</v>
      </c>
      <c r="AG14" s="43" t="s">
        <v>197</v>
      </c>
      <c r="AH14" s="43" t="s">
        <v>197</v>
      </c>
      <c r="AI14" s="43" t="s">
        <v>197</v>
      </c>
      <c r="AJ14" s="43" t="s">
        <v>197</v>
      </c>
      <c r="AK14" s="43" t="s">
        <v>197</v>
      </c>
      <c r="AL14" s="43" t="s">
        <v>197</v>
      </c>
      <c r="AM14" s="43" t="s">
        <v>197</v>
      </c>
      <c r="AN14" s="43" t="s">
        <v>197</v>
      </c>
      <c r="AO14" s="43" t="s">
        <v>197</v>
      </c>
      <c r="AP14" s="43" t="s">
        <v>197</v>
      </c>
      <c r="AQ14" s="43" t="s">
        <v>197</v>
      </c>
      <c r="AR14" s="44">
        <v>0</v>
      </c>
      <c r="AS14" s="44">
        <v>0</v>
      </c>
      <c r="AT14" s="44">
        <v>0</v>
      </c>
      <c r="AU14" s="43">
        <f t="shared" si="7"/>
        <v>0</v>
      </c>
      <c r="AV14" s="50">
        <v>0</v>
      </c>
      <c r="AW14" s="44">
        <v>0</v>
      </c>
      <c r="AX14" s="44">
        <v>0</v>
      </c>
      <c r="AY14" s="44">
        <v>2</v>
      </c>
      <c r="AZ14" s="45">
        <f t="shared" si="8"/>
        <v>1</v>
      </c>
      <c r="BA14" s="53">
        <f t="shared" si="19"/>
        <v>2</v>
      </c>
      <c r="BB14" s="44">
        <v>2</v>
      </c>
      <c r="BC14" s="44">
        <v>1</v>
      </c>
      <c r="BD14" s="44">
        <v>0</v>
      </c>
      <c r="BE14" s="44">
        <v>0</v>
      </c>
      <c r="BF14" s="44">
        <v>0</v>
      </c>
      <c r="BG14" s="44">
        <f t="shared" si="9"/>
        <v>2</v>
      </c>
      <c r="BH14" s="56">
        <f t="shared" si="10"/>
        <v>1.5</v>
      </c>
      <c r="BI14" s="44">
        <v>1</v>
      </c>
      <c r="BJ14" s="44">
        <v>0</v>
      </c>
      <c r="BK14" s="44">
        <v>0</v>
      </c>
      <c r="BL14" s="44">
        <v>1</v>
      </c>
      <c r="BM14" s="44">
        <f t="shared" si="11"/>
        <v>2</v>
      </c>
      <c r="BN14" s="56">
        <f>SUM(BI14:BL14)/BM14</f>
        <v>1</v>
      </c>
      <c r="BO14" s="44">
        <v>0</v>
      </c>
      <c r="BP14" s="44">
        <v>0</v>
      </c>
      <c r="BQ14" s="44">
        <v>2</v>
      </c>
      <c r="BR14" s="44">
        <v>2</v>
      </c>
      <c r="BS14" s="44">
        <v>1</v>
      </c>
      <c r="BT14" s="44">
        <v>0</v>
      </c>
      <c r="BU14" s="44">
        <v>1</v>
      </c>
      <c r="BV14" s="44">
        <v>2</v>
      </c>
      <c r="BW14" s="44">
        <f t="shared" si="12"/>
        <v>8</v>
      </c>
      <c r="BX14" s="44">
        <v>2</v>
      </c>
      <c r="BY14" s="44">
        <v>2</v>
      </c>
      <c r="BZ14" s="44">
        <v>2</v>
      </c>
      <c r="CA14" s="44">
        <v>2</v>
      </c>
      <c r="CB14" s="44">
        <f t="shared" si="13"/>
        <v>8</v>
      </c>
      <c r="CC14" s="44">
        <v>1</v>
      </c>
      <c r="CD14" s="44">
        <v>1</v>
      </c>
      <c r="CE14" s="44">
        <v>0</v>
      </c>
      <c r="CF14" s="44">
        <v>0</v>
      </c>
      <c r="CG14" s="44">
        <v>0</v>
      </c>
      <c r="CH14" s="44">
        <f t="shared" si="14"/>
        <v>2</v>
      </c>
      <c r="CI14" s="43" t="s">
        <v>254</v>
      </c>
      <c r="CJ14" s="43" t="s">
        <v>263</v>
      </c>
      <c r="CK14" s="43" t="s">
        <v>264</v>
      </c>
      <c r="CL14" s="114" t="s">
        <v>265</v>
      </c>
      <c r="CM14" s="115" t="s">
        <v>202</v>
      </c>
      <c r="CN14" s="114" t="s">
        <v>203</v>
      </c>
      <c r="CO14" s="114" t="s">
        <v>197</v>
      </c>
      <c r="CP14" s="114">
        <f t="shared" si="15"/>
        <v>16</v>
      </c>
      <c r="CQ14" s="116">
        <f t="shared" si="16"/>
        <v>0.8</v>
      </c>
      <c r="CR14" s="114">
        <v>1</v>
      </c>
      <c r="CS14" s="114">
        <v>1</v>
      </c>
      <c r="CT14" s="114">
        <v>0</v>
      </c>
      <c r="CU14" s="117" t="s">
        <v>204</v>
      </c>
      <c r="CV14" s="114" t="s">
        <v>266</v>
      </c>
      <c r="CW14" s="114" t="s">
        <v>267</v>
      </c>
      <c r="CX14" s="114">
        <v>4</v>
      </c>
      <c r="CY14" s="114">
        <v>2</v>
      </c>
      <c r="CZ14" s="114">
        <v>2</v>
      </c>
      <c r="DA14" s="114">
        <f t="shared" si="17"/>
        <v>7</v>
      </c>
      <c r="DB14" s="114">
        <v>3</v>
      </c>
      <c r="DC14" s="114">
        <v>3</v>
      </c>
      <c r="DD14" s="114">
        <v>2</v>
      </c>
      <c r="DE14" s="114" t="s">
        <v>268</v>
      </c>
    </row>
    <row r="15" spans="1:109" ht="150" customHeight="1">
      <c r="A15" s="46">
        <v>7</v>
      </c>
      <c r="B15" s="46" t="s">
        <v>269</v>
      </c>
      <c r="C15" s="66" t="s">
        <v>270</v>
      </c>
      <c r="D15" s="43" t="s">
        <v>271</v>
      </c>
      <c r="E15" s="44" t="s">
        <v>272</v>
      </c>
      <c r="F15" s="43" t="s">
        <v>273</v>
      </c>
      <c r="G15" s="43" t="s">
        <v>274</v>
      </c>
      <c r="H15" s="43" t="s">
        <v>253</v>
      </c>
      <c r="I15" s="43" t="s">
        <v>214</v>
      </c>
      <c r="J15" s="47" t="s">
        <v>215</v>
      </c>
      <c r="K15" s="47" t="s">
        <v>275</v>
      </c>
      <c r="L15" s="47" t="s">
        <v>276</v>
      </c>
      <c r="M15" s="43" t="s">
        <v>197</v>
      </c>
      <c r="N15" s="43" t="s">
        <v>197</v>
      </c>
      <c r="O15" s="43" t="s">
        <v>197</v>
      </c>
      <c r="P15" s="43" t="s">
        <v>196</v>
      </c>
      <c r="Q15" s="43" t="s">
        <v>197</v>
      </c>
      <c r="R15" s="43" t="s">
        <v>197</v>
      </c>
      <c r="S15" s="43" t="s">
        <v>197</v>
      </c>
      <c r="T15" s="43" t="s">
        <v>197</v>
      </c>
      <c r="U15" s="43" t="s">
        <v>197</v>
      </c>
      <c r="V15" s="43" t="s">
        <v>197</v>
      </c>
      <c r="W15" s="43" t="s">
        <v>197</v>
      </c>
      <c r="X15" s="43" t="s">
        <v>197</v>
      </c>
      <c r="Y15" s="43" t="s">
        <v>197</v>
      </c>
      <c r="Z15" s="43" t="s">
        <v>197</v>
      </c>
      <c r="AA15" s="43" t="s">
        <v>197</v>
      </c>
      <c r="AB15" s="43" t="s">
        <v>197</v>
      </c>
      <c r="AC15" s="43" t="s">
        <v>197</v>
      </c>
      <c r="AD15" s="43" t="s">
        <v>197</v>
      </c>
      <c r="AE15" s="43" t="s">
        <v>197</v>
      </c>
      <c r="AF15" s="43" t="s">
        <v>197</v>
      </c>
      <c r="AG15" s="43" t="s">
        <v>197</v>
      </c>
      <c r="AH15" s="43" t="s">
        <v>197</v>
      </c>
      <c r="AI15" s="43" t="s">
        <v>197</v>
      </c>
      <c r="AJ15" s="43" t="s">
        <v>197</v>
      </c>
      <c r="AK15" s="43" t="s">
        <v>197</v>
      </c>
      <c r="AL15" s="43" t="s">
        <v>197</v>
      </c>
      <c r="AM15" s="43" t="s">
        <v>197</v>
      </c>
      <c r="AN15" s="43" t="s">
        <v>197</v>
      </c>
      <c r="AO15" s="43" t="s">
        <v>197</v>
      </c>
      <c r="AP15" s="43" t="s">
        <v>197</v>
      </c>
      <c r="AQ15" s="43" t="s">
        <v>197</v>
      </c>
      <c r="AR15" s="44">
        <v>0</v>
      </c>
      <c r="AS15" s="44">
        <v>0</v>
      </c>
      <c r="AT15" s="44">
        <v>0</v>
      </c>
      <c r="AU15" s="43">
        <f t="shared" si="7"/>
        <v>0</v>
      </c>
      <c r="AV15" s="50">
        <v>0</v>
      </c>
      <c r="AW15" s="44">
        <v>0</v>
      </c>
      <c r="AX15" s="44">
        <v>0</v>
      </c>
      <c r="AY15" s="44">
        <v>2</v>
      </c>
      <c r="AZ15" s="45">
        <f t="shared" si="8"/>
        <v>1</v>
      </c>
      <c r="BA15" s="53">
        <f t="shared" si="19"/>
        <v>2</v>
      </c>
      <c r="BB15" s="44">
        <v>2</v>
      </c>
      <c r="BC15" s="44">
        <v>0</v>
      </c>
      <c r="BD15" s="44">
        <v>0</v>
      </c>
      <c r="BE15" s="44">
        <v>0</v>
      </c>
      <c r="BF15" s="44">
        <v>2</v>
      </c>
      <c r="BG15" s="44">
        <f t="shared" si="9"/>
        <v>2</v>
      </c>
      <c r="BH15" s="56">
        <f t="shared" si="10"/>
        <v>2</v>
      </c>
      <c r="BI15" s="44">
        <v>0</v>
      </c>
      <c r="BJ15" s="44">
        <v>0</v>
      </c>
      <c r="BK15" s="44">
        <v>0</v>
      </c>
      <c r="BL15" s="44">
        <v>0</v>
      </c>
      <c r="BM15" s="44">
        <f t="shared" si="11"/>
        <v>0</v>
      </c>
      <c r="BN15" s="56">
        <v>0</v>
      </c>
      <c r="BO15" s="44">
        <v>0</v>
      </c>
      <c r="BP15" s="44">
        <v>0</v>
      </c>
      <c r="BQ15" s="44">
        <v>1</v>
      </c>
      <c r="BR15" s="44">
        <v>1</v>
      </c>
      <c r="BS15" s="44">
        <v>1</v>
      </c>
      <c r="BT15" s="44">
        <v>1</v>
      </c>
      <c r="BU15" s="44">
        <v>1</v>
      </c>
      <c r="BV15" s="44">
        <v>2</v>
      </c>
      <c r="BW15" s="44">
        <f t="shared" si="12"/>
        <v>7</v>
      </c>
      <c r="BX15" s="44">
        <v>2</v>
      </c>
      <c r="BY15" s="44">
        <v>2</v>
      </c>
      <c r="BZ15" s="44">
        <v>0</v>
      </c>
      <c r="CA15" s="44">
        <v>2</v>
      </c>
      <c r="CB15" s="44">
        <f t="shared" si="13"/>
        <v>6</v>
      </c>
      <c r="CC15" s="44">
        <v>1</v>
      </c>
      <c r="CD15" s="44">
        <v>1</v>
      </c>
      <c r="CE15" s="44">
        <v>0</v>
      </c>
      <c r="CF15" s="44">
        <v>0</v>
      </c>
      <c r="CG15" s="44">
        <v>0</v>
      </c>
      <c r="CH15" s="44">
        <f t="shared" si="14"/>
        <v>2</v>
      </c>
      <c r="CI15" s="43" t="s">
        <v>277</v>
      </c>
      <c r="CJ15" s="43" t="s">
        <v>278</v>
      </c>
      <c r="CK15" s="43" t="s">
        <v>279</v>
      </c>
      <c r="CL15" s="114" t="s">
        <v>280</v>
      </c>
      <c r="CM15" s="115" t="s">
        <v>202</v>
      </c>
      <c r="CN15" s="114" t="s">
        <v>197</v>
      </c>
      <c r="CO15" s="114" t="s">
        <v>197</v>
      </c>
      <c r="CP15" s="114">
        <f t="shared" si="15"/>
        <v>13</v>
      </c>
      <c r="CQ15" s="116">
        <f t="shared" si="16"/>
        <v>0.65</v>
      </c>
      <c r="CR15" s="114">
        <v>1</v>
      </c>
      <c r="CS15" s="114">
        <v>2</v>
      </c>
      <c r="CT15" s="114">
        <v>1</v>
      </c>
      <c r="CU15" s="117" t="s">
        <v>79</v>
      </c>
      <c r="CV15" s="114" t="s">
        <v>281</v>
      </c>
      <c r="CW15" s="114" t="s">
        <v>223</v>
      </c>
      <c r="CX15" s="114">
        <v>1</v>
      </c>
      <c r="CY15" s="114">
        <v>2</v>
      </c>
      <c r="CZ15" s="114">
        <v>2</v>
      </c>
      <c r="DA15" s="114">
        <v>7</v>
      </c>
      <c r="DB15" s="114">
        <v>3</v>
      </c>
      <c r="DC15" s="114">
        <v>2</v>
      </c>
      <c r="DD15" s="114">
        <v>5</v>
      </c>
      <c r="DE15" s="114" t="s">
        <v>282</v>
      </c>
    </row>
    <row r="16" spans="1:109" ht="150" customHeight="1">
      <c r="A16" s="26">
        <v>8</v>
      </c>
      <c r="B16" s="26" t="s">
        <v>283</v>
      </c>
      <c r="C16" s="67" t="s">
        <v>284</v>
      </c>
      <c r="D16" s="37" t="s">
        <v>285</v>
      </c>
      <c r="E16" s="38" t="s">
        <v>286</v>
      </c>
      <c r="F16" s="37" t="s">
        <v>287</v>
      </c>
      <c r="G16" s="37" t="s">
        <v>288</v>
      </c>
      <c r="H16" s="37" t="s">
        <v>289</v>
      </c>
      <c r="I16" s="48" t="s">
        <v>214</v>
      </c>
      <c r="J16" s="48" t="s">
        <v>215</v>
      </c>
      <c r="K16" s="48" t="s">
        <v>275</v>
      </c>
      <c r="L16" s="48" t="s">
        <v>276</v>
      </c>
      <c r="M16" s="37" t="s">
        <v>197</v>
      </c>
      <c r="N16" s="37" t="s">
        <v>197</v>
      </c>
      <c r="O16" s="37" t="s">
        <v>197</v>
      </c>
      <c r="P16" s="37" t="s">
        <v>197</v>
      </c>
      <c r="Q16" s="37" t="s">
        <v>197</v>
      </c>
      <c r="R16" s="37" t="s">
        <v>196</v>
      </c>
      <c r="S16" s="37" t="s">
        <v>197</v>
      </c>
      <c r="T16" s="37" t="s">
        <v>197</v>
      </c>
      <c r="U16" s="37" t="s">
        <v>197</v>
      </c>
      <c r="V16" s="37" t="s">
        <v>197</v>
      </c>
      <c r="W16" s="37" t="s">
        <v>197</v>
      </c>
      <c r="X16" s="37" t="s">
        <v>197</v>
      </c>
      <c r="Y16" s="37" t="s">
        <v>197</v>
      </c>
      <c r="Z16" s="37" t="s">
        <v>197</v>
      </c>
      <c r="AA16" s="37" t="s">
        <v>197</v>
      </c>
      <c r="AB16" s="37" t="s">
        <v>197</v>
      </c>
      <c r="AC16" s="37" t="s">
        <v>197</v>
      </c>
      <c r="AD16" s="37" t="s">
        <v>197</v>
      </c>
      <c r="AE16" s="37" t="s">
        <v>197</v>
      </c>
      <c r="AF16" s="37" t="s">
        <v>197</v>
      </c>
      <c r="AG16" s="37" t="s">
        <v>197</v>
      </c>
      <c r="AH16" s="37" t="s">
        <v>197</v>
      </c>
      <c r="AI16" s="37" t="s">
        <v>197</v>
      </c>
      <c r="AJ16" s="37" t="s">
        <v>197</v>
      </c>
      <c r="AK16" s="37" t="s">
        <v>197</v>
      </c>
      <c r="AL16" s="37" t="s">
        <v>197</v>
      </c>
      <c r="AM16" s="37" t="s">
        <v>197</v>
      </c>
      <c r="AN16" s="37" t="s">
        <v>197</v>
      </c>
      <c r="AO16" s="37" t="s">
        <v>197</v>
      </c>
      <c r="AP16" s="37" t="s">
        <v>197</v>
      </c>
      <c r="AQ16" s="37" t="s">
        <v>197</v>
      </c>
      <c r="AR16" s="38">
        <v>0</v>
      </c>
      <c r="AS16" s="38">
        <v>0</v>
      </c>
      <c r="AT16" s="38">
        <v>1</v>
      </c>
      <c r="AU16" s="37">
        <f t="shared" si="7"/>
        <v>1</v>
      </c>
      <c r="AV16" s="51">
        <f t="shared" ref="AV16:AV21" si="20">SUM(AR16:AT16)/AU16</f>
        <v>1</v>
      </c>
      <c r="AW16" s="38">
        <v>0</v>
      </c>
      <c r="AX16" s="38">
        <v>0</v>
      </c>
      <c r="AY16" s="38">
        <v>0</v>
      </c>
      <c r="AZ16" s="39">
        <f t="shared" si="8"/>
        <v>0</v>
      </c>
      <c r="BA16" s="54">
        <v>0</v>
      </c>
      <c r="BB16" s="38">
        <v>0</v>
      </c>
      <c r="BC16" s="38">
        <v>0</v>
      </c>
      <c r="BD16" s="38">
        <v>0</v>
      </c>
      <c r="BE16" s="38">
        <v>0</v>
      </c>
      <c r="BF16" s="38">
        <v>0</v>
      </c>
      <c r="BG16" s="38">
        <f t="shared" si="9"/>
        <v>0</v>
      </c>
      <c r="BH16" s="57">
        <v>0</v>
      </c>
      <c r="BI16" s="38">
        <v>0</v>
      </c>
      <c r="BJ16" s="38">
        <v>0</v>
      </c>
      <c r="BK16" s="38">
        <v>0</v>
      </c>
      <c r="BL16" s="38">
        <v>0</v>
      </c>
      <c r="BM16" s="38">
        <f t="shared" si="11"/>
        <v>0</v>
      </c>
      <c r="BN16" s="57">
        <v>0</v>
      </c>
      <c r="BO16" s="38">
        <f>COUNTIF(AR16:AT16,"&gt;0")</f>
        <v>1</v>
      </c>
      <c r="BP16" s="38">
        <f t="shared" ref="BP16:BP17" si="21">BO16</f>
        <v>1</v>
      </c>
      <c r="BQ16" s="38">
        <v>0</v>
      </c>
      <c r="BR16" s="38">
        <v>0</v>
      </c>
      <c r="BS16" s="38">
        <v>0</v>
      </c>
      <c r="BT16" s="38">
        <v>0</v>
      </c>
      <c r="BU16" s="38">
        <v>0</v>
      </c>
      <c r="BV16" s="38">
        <v>0</v>
      </c>
      <c r="BW16" s="38">
        <f t="shared" si="12"/>
        <v>0</v>
      </c>
      <c r="BX16" s="38">
        <v>0</v>
      </c>
      <c r="BY16" s="38">
        <v>0</v>
      </c>
      <c r="BZ16" s="38">
        <v>0</v>
      </c>
      <c r="CA16" s="38">
        <v>0</v>
      </c>
      <c r="CB16" s="38">
        <f t="shared" si="13"/>
        <v>0</v>
      </c>
      <c r="CC16" s="38">
        <v>1</v>
      </c>
      <c r="CD16" s="38">
        <v>2</v>
      </c>
      <c r="CE16" s="38">
        <v>0</v>
      </c>
      <c r="CF16" s="38">
        <v>0</v>
      </c>
      <c r="CG16" s="38">
        <v>0</v>
      </c>
      <c r="CH16" s="38">
        <f t="shared" si="14"/>
        <v>3</v>
      </c>
      <c r="CI16" s="37" t="s">
        <v>290</v>
      </c>
      <c r="CJ16" s="37" t="s">
        <v>291</v>
      </c>
      <c r="CK16" s="37" t="s">
        <v>292</v>
      </c>
      <c r="CL16" s="118" t="s">
        <v>293</v>
      </c>
      <c r="CM16" s="119" t="s">
        <v>202</v>
      </c>
      <c r="CN16" s="118" t="s">
        <v>294</v>
      </c>
      <c r="CO16" s="118" t="s">
        <v>197</v>
      </c>
      <c r="CP16" s="118">
        <f t="shared" si="15"/>
        <v>0</v>
      </c>
      <c r="CQ16" s="120">
        <f t="shared" si="16"/>
        <v>0</v>
      </c>
      <c r="CR16" s="118">
        <v>1</v>
      </c>
      <c r="CS16" s="118">
        <v>2</v>
      </c>
      <c r="CT16" s="118">
        <v>0</v>
      </c>
      <c r="CU16" s="121" t="s">
        <v>204</v>
      </c>
      <c r="CV16" s="118" t="s">
        <v>295</v>
      </c>
      <c r="CW16" s="118" t="s">
        <v>296</v>
      </c>
      <c r="CX16" s="118">
        <v>1</v>
      </c>
      <c r="CY16" s="118">
        <v>2</v>
      </c>
      <c r="CZ16" s="118">
        <v>1</v>
      </c>
      <c r="DA16" s="118">
        <f t="shared" ref="DA16:DA21" si="22">CX16+CY16+CZ16*0.5</f>
        <v>3.5</v>
      </c>
      <c r="DB16" s="118">
        <v>2</v>
      </c>
      <c r="DC16" s="118">
        <v>1</v>
      </c>
      <c r="DD16" s="118">
        <v>2</v>
      </c>
      <c r="DE16" s="118" t="s">
        <v>224</v>
      </c>
    </row>
    <row r="17" spans="1:109" ht="150" customHeight="1">
      <c r="A17" s="26">
        <v>9</v>
      </c>
      <c r="B17" s="26" t="s">
        <v>283</v>
      </c>
      <c r="C17" s="67" t="s">
        <v>284</v>
      </c>
      <c r="D17" s="37" t="s">
        <v>285</v>
      </c>
      <c r="E17" s="38" t="s">
        <v>297</v>
      </c>
      <c r="F17" s="37" t="s">
        <v>298</v>
      </c>
      <c r="G17" s="37" t="s">
        <v>299</v>
      </c>
      <c r="H17" s="37" t="s">
        <v>300</v>
      </c>
      <c r="I17" s="48" t="s">
        <v>214</v>
      </c>
      <c r="J17" s="48" t="s">
        <v>215</v>
      </c>
      <c r="K17" s="48" t="s">
        <v>275</v>
      </c>
      <c r="L17" s="48" t="s">
        <v>276</v>
      </c>
      <c r="M17" s="37" t="s">
        <v>197</v>
      </c>
      <c r="N17" s="37" t="s">
        <v>197</v>
      </c>
      <c r="O17" s="37" t="s">
        <v>197</v>
      </c>
      <c r="P17" s="37" t="s">
        <v>197</v>
      </c>
      <c r="Q17" s="37" t="s">
        <v>197</v>
      </c>
      <c r="R17" s="37" t="s">
        <v>196</v>
      </c>
      <c r="S17" s="37" t="s">
        <v>197</v>
      </c>
      <c r="T17" s="37" t="s">
        <v>197</v>
      </c>
      <c r="U17" s="37" t="s">
        <v>197</v>
      </c>
      <c r="V17" s="37" t="s">
        <v>197</v>
      </c>
      <c r="W17" s="37" t="s">
        <v>197</v>
      </c>
      <c r="X17" s="37" t="s">
        <v>197</v>
      </c>
      <c r="Y17" s="37" t="s">
        <v>197</v>
      </c>
      <c r="Z17" s="37" t="s">
        <v>197</v>
      </c>
      <c r="AA17" s="37" t="s">
        <v>197</v>
      </c>
      <c r="AB17" s="37" t="s">
        <v>197</v>
      </c>
      <c r="AC17" s="37" t="s">
        <v>197</v>
      </c>
      <c r="AD17" s="37" t="s">
        <v>197</v>
      </c>
      <c r="AE17" s="37" t="s">
        <v>197</v>
      </c>
      <c r="AF17" s="37" t="s">
        <v>197</v>
      </c>
      <c r="AG17" s="37" t="s">
        <v>197</v>
      </c>
      <c r="AH17" s="37" t="s">
        <v>197</v>
      </c>
      <c r="AI17" s="37" t="s">
        <v>197</v>
      </c>
      <c r="AJ17" s="37" t="s">
        <v>197</v>
      </c>
      <c r="AK17" s="37" t="s">
        <v>197</v>
      </c>
      <c r="AL17" s="37" t="s">
        <v>197</v>
      </c>
      <c r="AM17" s="37" t="s">
        <v>197</v>
      </c>
      <c r="AN17" s="37" t="s">
        <v>197</v>
      </c>
      <c r="AO17" s="37" t="s">
        <v>197</v>
      </c>
      <c r="AP17" s="37" t="s">
        <v>197</v>
      </c>
      <c r="AQ17" s="37" t="s">
        <v>197</v>
      </c>
      <c r="AR17" s="38">
        <v>1</v>
      </c>
      <c r="AS17" s="38">
        <v>0</v>
      </c>
      <c r="AT17" s="38">
        <v>1</v>
      </c>
      <c r="AU17" s="37">
        <f t="shared" si="7"/>
        <v>2</v>
      </c>
      <c r="AV17" s="51">
        <f t="shared" si="20"/>
        <v>1</v>
      </c>
      <c r="AW17" s="38">
        <v>0</v>
      </c>
      <c r="AX17" s="38">
        <v>0</v>
      </c>
      <c r="AY17" s="38">
        <v>0</v>
      </c>
      <c r="AZ17" s="39">
        <f t="shared" si="8"/>
        <v>0</v>
      </c>
      <c r="BA17" s="54">
        <v>0</v>
      </c>
      <c r="BB17" s="38">
        <v>0</v>
      </c>
      <c r="BC17" s="38">
        <v>0</v>
      </c>
      <c r="BD17" s="38">
        <v>0</v>
      </c>
      <c r="BE17" s="38">
        <v>0</v>
      </c>
      <c r="BF17" s="38">
        <v>0</v>
      </c>
      <c r="BG17" s="38">
        <f t="shared" si="9"/>
        <v>0</v>
      </c>
      <c r="BH17" s="57">
        <v>0</v>
      </c>
      <c r="BI17" s="38">
        <v>0</v>
      </c>
      <c r="BJ17" s="38">
        <v>0</v>
      </c>
      <c r="BK17" s="38">
        <v>0</v>
      </c>
      <c r="BL17" s="38">
        <v>0</v>
      </c>
      <c r="BM17" s="38">
        <f t="shared" si="11"/>
        <v>0</v>
      </c>
      <c r="BN17" s="57">
        <v>0</v>
      </c>
      <c r="BO17" s="38">
        <v>0</v>
      </c>
      <c r="BP17" s="38">
        <f t="shared" si="21"/>
        <v>0</v>
      </c>
      <c r="BQ17" s="38">
        <v>0</v>
      </c>
      <c r="BR17" s="38">
        <v>0</v>
      </c>
      <c r="BS17" s="38">
        <v>0</v>
      </c>
      <c r="BT17" s="38">
        <v>0</v>
      </c>
      <c r="BU17" s="38">
        <v>0</v>
      </c>
      <c r="BV17" s="38">
        <v>0</v>
      </c>
      <c r="BW17" s="38">
        <f t="shared" si="12"/>
        <v>0</v>
      </c>
      <c r="BX17" s="38">
        <v>0</v>
      </c>
      <c r="BY17" s="38">
        <v>0</v>
      </c>
      <c r="BZ17" s="38">
        <v>0</v>
      </c>
      <c r="CA17" s="38">
        <v>0</v>
      </c>
      <c r="CB17" s="38">
        <f t="shared" si="13"/>
        <v>0</v>
      </c>
      <c r="CC17" s="38">
        <v>0</v>
      </c>
      <c r="CD17" s="38">
        <v>0</v>
      </c>
      <c r="CE17" s="38">
        <v>0</v>
      </c>
      <c r="CF17" s="38">
        <v>0</v>
      </c>
      <c r="CG17" s="38">
        <v>0</v>
      </c>
      <c r="CH17" s="38">
        <f t="shared" si="14"/>
        <v>0</v>
      </c>
      <c r="CI17" s="37" t="s">
        <v>301</v>
      </c>
      <c r="CJ17" s="37" t="s">
        <v>302</v>
      </c>
      <c r="CK17" s="37" t="s">
        <v>292</v>
      </c>
      <c r="CL17" s="118" t="s">
        <v>197</v>
      </c>
      <c r="CM17" s="119" t="s">
        <v>197</v>
      </c>
      <c r="CN17" s="118" t="s">
        <v>294</v>
      </c>
      <c r="CO17" s="118" t="s">
        <v>197</v>
      </c>
      <c r="CP17" s="118">
        <f t="shared" si="15"/>
        <v>0</v>
      </c>
      <c r="CQ17" s="120">
        <f t="shared" si="16"/>
        <v>0</v>
      </c>
      <c r="CR17" s="118">
        <v>1</v>
      </c>
      <c r="CS17" s="118">
        <v>3</v>
      </c>
      <c r="CT17" s="118">
        <v>0</v>
      </c>
      <c r="CU17" s="121" t="s">
        <v>204</v>
      </c>
      <c r="CV17" s="118" t="s">
        <v>303</v>
      </c>
      <c r="CW17" s="118" t="s">
        <v>304</v>
      </c>
      <c r="CX17" s="118">
        <v>2</v>
      </c>
      <c r="CY17" s="118">
        <v>2</v>
      </c>
      <c r="CZ17" s="118">
        <v>2</v>
      </c>
      <c r="DA17" s="118">
        <f t="shared" si="22"/>
        <v>5</v>
      </c>
      <c r="DB17" s="118">
        <v>3</v>
      </c>
      <c r="DC17" s="118">
        <v>1</v>
      </c>
      <c r="DD17" s="118">
        <v>3</v>
      </c>
      <c r="DE17" s="118" t="s">
        <v>224</v>
      </c>
    </row>
    <row r="18" spans="1:109" ht="150" customHeight="1">
      <c r="A18" s="26">
        <v>10</v>
      </c>
      <c r="B18" s="26" t="s">
        <v>283</v>
      </c>
      <c r="C18" s="67" t="s">
        <v>284</v>
      </c>
      <c r="D18" s="37" t="s">
        <v>285</v>
      </c>
      <c r="E18" s="38" t="s">
        <v>305</v>
      </c>
      <c r="F18" s="37" t="s">
        <v>306</v>
      </c>
      <c r="G18" s="37" t="s">
        <v>307</v>
      </c>
      <c r="H18" s="37" t="s">
        <v>308</v>
      </c>
      <c r="I18" s="48" t="s">
        <v>214</v>
      </c>
      <c r="J18" s="48" t="s">
        <v>215</v>
      </c>
      <c r="K18" s="48" t="s">
        <v>275</v>
      </c>
      <c r="L18" s="48" t="s">
        <v>276</v>
      </c>
      <c r="M18" s="37" t="s">
        <v>197</v>
      </c>
      <c r="N18" s="37" t="s">
        <v>197</v>
      </c>
      <c r="O18" s="37" t="s">
        <v>197</v>
      </c>
      <c r="P18" s="37" t="s">
        <v>197</v>
      </c>
      <c r="Q18" s="37" t="s">
        <v>197</v>
      </c>
      <c r="R18" s="37" t="s">
        <v>196</v>
      </c>
      <c r="S18" s="37" t="s">
        <v>197</v>
      </c>
      <c r="T18" s="37" t="s">
        <v>197</v>
      </c>
      <c r="U18" s="37" t="s">
        <v>197</v>
      </c>
      <c r="V18" s="37" t="s">
        <v>197</v>
      </c>
      <c r="W18" s="37" t="s">
        <v>197</v>
      </c>
      <c r="X18" s="37" t="s">
        <v>197</v>
      </c>
      <c r="Y18" s="37" t="s">
        <v>197</v>
      </c>
      <c r="Z18" s="37" t="s">
        <v>197</v>
      </c>
      <c r="AA18" s="37" t="s">
        <v>197</v>
      </c>
      <c r="AB18" s="37" t="s">
        <v>197</v>
      </c>
      <c r="AC18" s="37" t="s">
        <v>197</v>
      </c>
      <c r="AD18" s="37" t="s">
        <v>197</v>
      </c>
      <c r="AE18" s="37" t="s">
        <v>197</v>
      </c>
      <c r="AF18" s="37" t="s">
        <v>197</v>
      </c>
      <c r="AG18" s="37" t="s">
        <v>197</v>
      </c>
      <c r="AH18" s="37" t="s">
        <v>197</v>
      </c>
      <c r="AI18" s="37" t="s">
        <v>197</v>
      </c>
      <c r="AJ18" s="37" t="s">
        <v>197</v>
      </c>
      <c r="AK18" s="37" t="s">
        <v>197</v>
      </c>
      <c r="AL18" s="37" t="s">
        <v>197</v>
      </c>
      <c r="AM18" s="37" t="s">
        <v>197</v>
      </c>
      <c r="AN18" s="37" t="s">
        <v>197</v>
      </c>
      <c r="AO18" s="37" t="s">
        <v>197</v>
      </c>
      <c r="AP18" s="37" t="s">
        <v>197</v>
      </c>
      <c r="AQ18" s="37" t="s">
        <v>197</v>
      </c>
      <c r="AR18" s="38">
        <v>0</v>
      </c>
      <c r="AS18" s="38">
        <v>0</v>
      </c>
      <c r="AT18" s="38">
        <v>1</v>
      </c>
      <c r="AU18" s="37">
        <f t="shared" si="7"/>
        <v>1</v>
      </c>
      <c r="AV18" s="51">
        <f t="shared" si="20"/>
        <v>1</v>
      </c>
      <c r="AW18" s="38">
        <v>0</v>
      </c>
      <c r="AX18" s="38">
        <v>0</v>
      </c>
      <c r="AY18" s="38">
        <v>0</v>
      </c>
      <c r="AZ18" s="39">
        <f t="shared" si="8"/>
        <v>0</v>
      </c>
      <c r="BA18" s="54">
        <v>0</v>
      </c>
      <c r="BB18" s="38">
        <v>0</v>
      </c>
      <c r="BC18" s="38">
        <v>0</v>
      </c>
      <c r="BD18" s="38">
        <v>0</v>
      </c>
      <c r="BE18" s="38">
        <v>0</v>
      </c>
      <c r="BF18" s="38">
        <v>0</v>
      </c>
      <c r="BG18" s="38">
        <f t="shared" si="9"/>
        <v>0</v>
      </c>
      <c r="BH18" s="57">
        <v>0</v>
      </c>
      <c r="BI18" s="38">
        <v>0</v>
      </c>
      <c r="BJ18" s="38">
        <v>0</v>
      </c>
      <c r="BK18" s="38">
        <v>0</v>
      </c>
      <c r="BL18" s="38">
        <v>0</v>
      </c>
      <c r="BM18" s="38">
        <f t="shared" si="11"/>
        <v>0</v>
      </c>
      <c r="BN18" s="57">
        <v>0</v>
      </c>
      <c r="BO18" s="38">
        <v>0</v>
      </c>
      <c r="BP18" s="38">
        <v>0</v>
      </c>
      <c r="BQ18" s="38">
        <v>0</v>
      </c>
      <c r="BR18" s="38">
        <v>0</v>
      </c>
      <c r="BS18" s="38">
        <v>0</v>
      </c>
      <c r="BT18" s="38">
        <v>0</v>
      </c>
      <c r="BU18" s="38">
        <v>0</v>
      </c>
      <c r="BV18" s="38">
        <v>0</v>
      </c>
      <c r="BW18" s="38">
        <f t="shared" si="12"/>
        <v>0</v>
      </c>
      <c r="BX18" s="38">
        <v>0</v>
      </c>
      <c r="BY18" s="38">
        <v>0</v>
      </c>
      <c r="BZ18" s="38">
        <v>0</v>
      </c>
      <c r="CA18" s="38">
        <v>0</v>
      </c>
      <c r="CB18" s="38">
        <f t="shared" si="13"/>
        <v>0</v>
      </c>
      <c r="CC18" s="38">
        <v>0</v>
      </c>
      <c r="CD18" s="38">
        <v>0</v>
      </c>
      <c r="CE18" s="38">
        <v>0</v>
      </c>
      <c r="CF18" s="38">
        <v>0</v>
      </c>
      <c r="CG18" s="38">
        <v>0</v>
      </c>
      <c r="CH18" s="38">
        <f t="shared" si="14"/>
        <v>0</v>
      </c>
      <c r="CI18" s="37" t="s">
        <v>309</v>
      </c>
      <c r="CJ18" s="37" t="s">
        <v>310</v>
      </c>
      <c r="CK18" s="37" t="s">
        <v>292</v>
      </c>
      <c r="CL18" s="118" t="s">
        <v>197</v>
      </c>
      <c r="CM18" s="119" t="s">
        <v>197</v>
      </c>
      <c r="CN18" s="118" t="s">
        <v>294</v>
      </c>
      <c r="CO18" s="118" t="s">
        <v>197</v>
      </c>
      <c r="CP18" s="118">
        <f t="shared" si="15"/>
        <v>0</v>
      </c>
      <c r="CQ18" s="120">
        <f t="shared" si="16"/>
        <v>0</v>
      </c>
      <c r="CR18" s="118">
        <v>1</v>
      </c>
      <c r="CS18" s="118"/>
      <c r="CT18" s="118">
        <v>0</v>
      </c>
      <c r="CU18" s="121" t="s">
        <v>79</v>
      </c>
      <c r="CV18" s="118"/>
      <c r="CW18" s="118" t="s">
        <v>311</v>
      </c>
      <c r="CX18" s="118">
        <v>1</v>
      </c>
      <c r="CY18" s="118">
        <v>2</v>
      </c>
      <c r="CZ18" s="118">
        <v>1</v>
      </c>
      <c r="DA18" s="118">
        <f t="shared" si="22"/>
        <v>3.5</v>
      </c>
      <c r="DB18" s="118">
        <v>4</v>
      </c>
      <c r="DC18" s="118">
        <v>1</v>
      </c>
      <c r="DD18" s="118">
        <v>5</v>
      </c>
      <c r="DE18" s="118" t="s">
        <v>224</v>
      </c>
    </row>
    <row r="19" spans="1:109" ht="150" customHeight="1">
      <c r="A19" s="26">
        <v>11</v>
      </c>
      <c r="B19" s="26" t="s">
        <v>283</v>
      </c>
      <c r="C19" s="67" t="s">
        <v>284</v>
      </c>
      <c r="D19" s="37" t="s">
        <v>285</v>
      </c>
      <c r="E19" s="38" t="s">
        <v>312</v>
      </c>
      <c r="F19" s="37" t="s">
        <v>313</v>
      </c>
      <c r="G19" s="37" t="s">
        <v>314</v>
      </c>
      <c r="H19" s="37" t="s">
        <v>315</v>
      </c>
      <c r="I19" s="48" t="s">
        <v>214</v>
      </c>
      <c r="J19" s="48" t="s">
        <v>215</v>
      </c>
      <c r="K19" s="48" t="s">
        <v>275</v>
      </c>
      <c r="L19" s="48" t="s">
        <v>276</v>
      </c>
      <c r="M19" s="37" t="s">
        <v>197</v>
      </c>
      <c r="N19" s="37" t="s">
        <v>197</v>
      </c>
      <c r="O19" s="37" t="s">
        <v>197</v>
      </c>
      <c r="P19" s="37" t="s">
        <v>197</v>
      </c>
      <c r="Q19" s="37" t="s">
        <v>197</v>
      </c>
      <c r="R19" s="37" t="s">
        <v>196</v>
      </c>
      <c r="S19" s="37" t="s">
        <v>197</v>
      </c>
      <c r="T19" s="37" t="s">
        <v>197</v>
      </c>
      <c r="U19" s="37" t="s">
        <v>197</v>
      </c>
      <c r="V19" s="37" t="s">
        <v>197</v>
      </c>
      <c r="W19" s="37" t="s">
        <v>197</v>
      </c>
      <c r="X19" s="37" t="s">
        <v>197</v>
      </c>
      <c r="Y19" s="37" t="s">
        <v>197</v>
      </c>
      <c r="Z19" s="37" t="s">
        <v>197</v>
      </c>
      <c r="AA19" s="37" t="s">
        <v>197</v>
      </c>
      <c r="AB19" s="37" t="s">
        <v>197</v>
      </c>
      <c r="AC19" s="37" t="s">
        <v>197</v>
      </c>
      <c r="AD19" s="37" t="s">
        <v>197</v>
      </c>
      <c r="AE19" s="37" t="s">
        <v>197</v>
      </c>
      <c r="AF19" s="37" t="s">
        <v>197</v>
      </c>
      <c r="AG19" s="37" t="s">
        <v>197</v>
      </c>
      <c r="AH19" s="37" t="s">
        <v>197</v>
      </c>
      <c r="AI19" s="37" t="s">
        <v>197</v>
      </c>
      <c r="AJ19" s="37" t="s">
        <v>197</v>
      </c>
      <c r="AK19" s="37" t="s">
        <v>197</v>
      </c>
      <c r="AL19" s="37" t="s">
        <v>197</v>
      </c>
      <c r="AM19" s="37" t="s">
        <v>197</v>
      </c>
      <c r="AN19" s="37" t="s">
        <v>197</v>
      </c>
      <c r="AO19" s="37" t="s">
        <v>197</v>
      </c>
      <c r="AP19" s="37" t="s">
        <v>197</v>
      </c>
      <c r="AQ19" s="37" t="s">
        <v>197</v>
      </c>
      <c r="AR19" s="38">
        <v>2</v>
      </c>
      <c r="AS19" s="38">
        <v>1</v>
      </c>
      <c r="AT19" s="38">
        <v>1</v>
      </c>
      <c r="AU19" s="37">
        <f t="shared" si="7"/>
        <v>3</v>
      </c>
      <c r="AV19" s="51">
        <f t="shared" si="20"/>
        <v>1.3333333333333333</v>
      </c>
      <c r="AW19" s="38">
        <v>0</v>
      </c>
      <c r="AX19" s="38">
        <v>0</v>
      </c>
      <c r="AY19" s="38">
        <v>0</v>
      </c>
      <c r="AZ19" s="39">
        <f t="shared" si="8"/>
        <v>0</v>
      </c>
      <c r="BA19" s="54">
        <v>0</v>
      </c>
      <c r="BB19" s="38">
        <v>1</v>
      </c>
      <c r="BC19" s="38">
        <v>0</v>
      </c>
      <c r="BD19" s="38">
        <v>0</v>
      </c>
      <c r="BE19" s="38">
        <v>0</v>
      </c>
      <c r="BF19" s="38">
        <v>0</v>
      </c>
      <c r="BG19" s="38">
        <f t="shared" si="9"/>
        <v>1</v>
      </c>
      <c r="BH19" s="57">
        <v>0</v>
      </c>
      <c r="BI19" s="38">
        <v>0</v>
      </c>
      <c r="BJ19" s="38">
        <v>0</v>
      </c>
      <c r="BK19" s="38">
        <v>0</v>
      </c>
      <c r="BL19" s="38">
        <v>0</v>
      </c>
      <c r="BM19" s="38">
        <f t="shared" si="11"/>
        <v>0</v>
      </c>
      <c r="BN19" s="57">
        <v>0</v>
      </c>
      <c r="BO19" s="38">
        <v>2</v>
      </c>
      <c r="BP19" s="38">
        <v>2</v>
      </c>
      <c r="BQ19" s="38">
        <v>0</v>
      </c>
      <c r="BR19" s="38">
        <v>0</v>
      </c>
      <c r="BS19" s="38">
        <v>0</v>
      </c>
      <c r="BT19" s="38">
        <v>0</v>
      </c>
      <c r="BU19" s="38">
        <v>0</v>
      </c>
      <c r="BV19" s="38">
        <v>0</v>
      </c>
      <c r="BW19" s="38">
        <f t="shared" si="12"/>
        <v>0</v>
      </c>
      <c r="BX19" s="38">
        <v>0</v>
      </c>
      <c r="BY19" s="38">
        <v>0</v>
      </c>
      <c r="BZ19" s="38">
        <v>0</v>
      </c>
      <c r="CA19" s="38">
        <v>0</v>
      </c>
      <c r="CB19" s="38">
        <f t="shared" si="13"/>
        <v>0</v>
      </c>
      <c r="CC19" s="38">
        <v>0</v>
      </c>
      <c r="CD19" s="38">
        <v>0</v>
      </c>
      <c r="CE19" s="38">
        <v>1</v>
      </c>
      <c r="CF19" s="38">
        <v>0</v>
      </c>
      <c r="CG19" s="38">
        <v>0</v>
      </c>
      <c r="CH19" s="38">
        <f t="shared" si="14"/>
        <v>1</v>
      </c>
      <c r="CI19" s="37" t="s">
        <v>316</v>
      </c>
      <c r="CJ19" s="37" t="s">
        <v>317</v>
      </c>
      <c r="CK19" s="37" t="s">
        <v>318</v>
      </c>
      <c r="CL19" s="118" t="s">
        <v>319</v>
      </c>
      <c r="CM19" s="119" t="s">
        <v>202</v>
      </c>
      <c r="CN19" s="118" t="s">
        <v>294</v>
      </c>
      <c r="CO19" s="118" t="s">
        <v>197</v>
      </c>
      <c r="CP19" s="118">
        <f t="shared" si="15"/>
        <v>0</v>
      </c>
      <c r="CQ19" s="120">
        <f t="shared" si="16"/>
        <v>0</v>
      </c>
      <c r="CR19" s="118">
        <v>2</v>
      </c>
      <c r="CS19" s="118">
        <v>2</v>
      </c>
      <c r="CT19" s="118">
        <v>0</v>
      </c>
      <c r="CU19" s="121" t="s">
        <v>204</v>
      </c>
      <c r="CV19" s="118" t="s">
        <v>197</v>
      </c>
      <c r="CW19" s="118" t="s">
        <v>197</v>
      </c>
      <c r="CX19" s="118">
        <v>1</v>
      </c>
      <c r="CY19" s="118">
        <v>3</v>
      </c>
      <c r="CZ19" s="118">
        <v>1</v>
      </c>
      <c r="DA19" s="118">
        <f t="shared" si="22"/>
        <v>4.5</v>
      </c>
      <c r="DB19" s="118">
        <v>2</v>
      </c>
      <c r="DC19" s="118">
        <v>1</v>
      </c>
      <c r="DD19" s="118">
        <v>2</v>
      </c>
      <c r="DE19" s="118" t="s">
        <v>224</v>
      </c>
    </row>
    <row r="20" spans="1:109" ht="150" customHeight="1">
      <c r="A20" s="26">
        <v>12</v>
      </c>
      <c r="B20" s="26" t="s">
        <v>283</v>
      </c>
      <c r="C20" s="67" t="s">
        <v>284</v>
      </c>
      <c r="D20" s="37" t="s">
        <v>285</v>
      </c>
      <c r="E20" s="38" t="s">
        <v>320</v>
      </c>
      <c r="F20" s="37" t="s">
        <v>321</v>
      </c>
      <c r="G20" s="37" t="s">
        <v>322</v>
      </c>
      <c r="H20" s="37" t="s">
        <v>315</v>
      </c>
      <c r="I20" s="48" t="s">
        <v>214</v>
      </c>
      <c r="J20" s="48" t="s">
        <v>215</v>
      </c>
      <c r="K20" s="48" t="s">
        <v>275</v>
      </c>
      <c r="L20" s="48" t="s">
        <v>276</v>
      </c>
      <c r="M20" s="37" t="s">
        <v>197</v>
      </c>
      <c r="N20" s="37" t="s">
        <v>197</v>
      </c>
      <c r="O20" s="37" t="s">
        <v>197</v>
      </c>
      <c r="P20" s="37" t="s">
        <v>197</v>
      </c>
      <c r="Q20" s="37" t="s">
        <v>197</v>
      </c>
      <c r="R20" s="37" t="s">
        <v>196</v>
      </c>
      <c r="S20" s="37" t="s">
        <v>197</v>
      </c>
      <c r="T20" s="37" t="s">
        <v>197</v>
      </c>
      <c r="U20" s="37" t="s">
        <v>197</v>
      </c>
      <c r="V20" s="37" t="s">
        <v>197</v>
      </c>
      <c r="W20" s="37" t="s">
        <v>197</v>
      </c>
      <c r="X20" s="37" t="s">
        <v>197</v>
      </c>
      <c r="Y20" s="37" t="s">
        <v>197</v>
      </c>
      <c r="Z20" s="37" t="s">
        <v>197</v>
      </c>
      <c r="AA20" s="37" t="s">
        <v>197</v>
      </c>
      <c r="AB20" s="37" t="s">
        <v>197</v>
      </c>
      <c r="AC20" s="37" t="s">
        <v>197</v>
      </c>
      <c r="AD20" s="37" t="s">
        <v>197</v>
      </c>
      <c r="AE20" s="37" t="s">
        <v>197</v>
      </c>
      <c r="AF20" s="37" t="s">
        <v>197</v>
      </c>
      <c r="AG20" s="37" t="s">
        <v>197</v>
      </c>
      <c r="AH20" s="37" t="s">
        <v>197</v>
      </c>
      <c r="AI20" s="37" t="s">
        <v>197</v>
      </c>
      <c r="AJ20" s="37" t="s">
        <v>197</v>
      </c>
      <c r="AK20" s="37" t="s">
        <v>197</v>
      </c>
      <c r="AL20" s="37" t="s">
        <v>197</v>
      </c>
      <c r="AM20" s="37" t="s">
        <v>197</v>
      </c>
      <c r="AN20" s="37" t="s">
        <v>197</v>
      </c>
      <c r="AO20" s="37" t="s">
        <v>197</v>
      </c>
      <c r="AP20" s="37" t="s">
        <v>197</v>
      </c>
      <c r="AQ20" s="37" t="s">
        <v>197</v>
      </c>
      <c r="AR20" s="38">
        <v>2</v>
      </c>
      <c r="AS20" s="38">
        <v>1</v>
      </c>
      <c r="AT20" s="38">
        <v>1</v>
      </c>
      <c r="AU20" s="37">
        <f>COUNTIF(AR20:AT20,"&gt;0")</f>
        <v>3</v>
      </c>
      <c r="AV20" s="51">
        <f>SUM(AR20:AT20)/AU20</f>
        <v>1.3333333333333333</v>
      </c>
      <c r="AW20" s="38">
        <v>0</v>
      </c>
      <c r="AX20" s="38">
        <v>0</v>
      </c>
      <c r="AY20" s="38">
        <v>0</v>
      </c>
      <c r="AZ20" s="39">
        <f>COUNTIF(AW20:AY20,"&gt;0")</f>
        <v>0</v>
      </c>
      <c r="BA20" s="54">
        <v>0</v>
      </c>
      <c r="BB20" s="38">
        <v>1</v>
      </c>
      <c r="BC20" s="38">
        <v>0</v>
      </c>
      <c r="BD20" s="38">
        <v>0</v>
      </c>
      <c r="BE20" s="38">
        <v>0</v>
      </c>
      <c r="BF20" s="38">
        <v>0</v>
      </c>
      <c r="BG20" s="38">
        <f>COUNTIF(BB20:BF20,"&gt;0")</f>
        <v>1</v>
      </c>
      <c r="BH20" s="57">
        <v>0</v>
      </c>
      <c r="BI20" s="38">
        <v>0</v>
      </c>
      <c r="BJ20" s="38">
        <v>0</v>
      </c>
      <c r="BK20" s="38">
        <v>0</v>
      </c>
      <c r="BL20" s="38">
        <v>0</v>
      </c>
      <c r="BM20" s="38">
        <f>COUNTIF(BI20:BL20,"&gt;0")</f>
        <v>0</v>
      </c>
      <c r="BN20" s="57">
        <v>0</v>
      </c>
      <c r="BO20" s="38">
        <v>2</v>
      </c>
      <c r="BP20" s="38">
        <v>2</v>
      </c>
      <c r="BQ20" s="38">
        <v>0</v>
      </c>
      <c r="BR20" s="38">
        <v>0</v>
      </c>
      <c r="BS20" s="38">
        <v>0</v>
      </c>
      <c r="BT20" s="38">
        <v>0</v>
      </c>
      <c r="BU20" s="38">
        <v>0</v>
      </c>
      <c r="BV20" s="38">
        <v>0</v>
      </c>
      <c r="BW20" s="38">
        <f>SUM(BQ20:BV20)</f>
        <v>0</v>
      </c>
      <c r="BX20" s="38">
        <v>0</v>
      </c>
      <c r="BY20" s="38">
        <v>0</v>
      </c>
      <c r="BZ20" s="38">
        <v>0</v>
      </c>
      <c r="CA20" s="38">
        <v>0</v>
      </c>
      <c r="CB20" s="38">
        <f>SUM(BX20:CA20)</f>
        <v>0</v>
      </c>
      <c r="CC20" s="38">
        <v>0</v>
      </c>
      <c r="CD20" s="38">
        <v>0</v>
      </c>
      <c r="CE20" s="38">
        <v>1</v>
      </c>
      <c r="CF20" s="38">
        <v>0</v>
      </c>
      <c r="CG20" s="38">
        <v>0</v>
      </c>
      <c r="CH20" s="38">
        <f>SUM(CC20:CG20)</f>
        <v>1</v>
      </c>
      <c r="CI20" s="37" t="s">
        <v>316</v>
      </c>
      <c r="CJ20" s="37" t="s">
        <v>317</v>
      </c>
      <c r="CK20" s="37" t="s">
        <v>318</v>
      </c>
      <c r="CL20" s="118" t="s">
        <v>319</v>
      </c>
      <c r="CM20" s="119" t="s">
        <v>202</v>
      </c>
      <c r="CN20" s="118" t="s">
        <v>294</v>
      </c>
      <c r="CO20" s="118" t="s">
        <v>197</v>
      </c>
      <c r="CP20" s="118">
        <f>CB20+BW20</f>
        <v>0</v>
      </c>
      <c r="CQ20" s="120">
        <f>CP20/20</f>
        <v>0</v>
      </c>
      <c r="CR20" s="118">
        <v>2</v>
      </c>
      <c r="CS20" s="118">
        <v>2</v>
      </c>
      <c r="CT20" s="118">
        <v>0</v>
      </c>
      <c r="CU20" s="121" t="s">
        <v>204</v>
      </c>
      <c r="CV20" s="118" t="s">
        <v>197</v>
      </c>
      <c r="CW20" s="118" t="s">
        <v>197</v>
      </c>
      <c r="CX20" s="118">
        <v>1</v>
      </c>
      <c r="CY20" s="118">
        <v>3</v>
      </c>
      <c r="CZ20" s="118">
        <v>1</v>
      </c>
      <c r="DA20" s="118">
        <f>CX20+CY20+CZ20*0.5</f>
        <v>4.5</v>
      </c>
      <c r="DB20" s="118">
        <v>2</v>
      </c>
      <c r="DC20" s="118">
        <v>1</v>
      </c>
      <c r="DD20" s="118">
        <v>2</v>
      </c>
      <c r="DE20" s="118" t="s">
        <v>224</v>
      </c>
    </row>
    <row r="21" spans="1:109" ht="150" customHeight="1">
      <c r="A21" s="26">
        <v>13</v>
      </c>
      <c r="B21" s="26" t="s">
        <v>323</v>
      </c>
      <c r="C21" s="67" t="s">
        <v>324</v>
      </c>
      <c r="D21" s="37" t="s">
        <v>325</v>
      </c>
      <c r="E21" s="38" t="s">
        <v>326</v>
      </c>
      <c r="F21" s="37" t="s">
        <v>327</v>
      </c>
      <c r="G21" s="37" t="s">
        <v>328</v>
      </c>
      <c r="H21" s="37" t="s">
        <v>329</v>
      </c>
      <c r="I21" s="48" t="s">
        <v>214</v>
      </c>
      <c r="J21" s="48" t="s">
        <v>215</v>
      </c>
      <c r="K21" s="48" t="s">
        <v>275</v>
      </c>
      <c r="L21" s="48" t="s">
        <v>276</v>
      </c>
      <c r="M21" s="37" t="s">
        <v>197</v>
      </c>
      <c r="N21" s="37" t="s">
        <v>197</v>
      </c>
      <c r="O21" s="37" t="s">
        <v>197</v>
      </c>
      <c r="P21" s="37" t="s">
        <v>197</v>
      </c>
      <c r="Q21" s="37" t="s">
        <v>197</v>
      </c>
      <c r="R21" s="37" t="s">
        <v>196</v>
      </c>
      <c r="S21" s="37" t="s">
        <v>197</v>
      </c>
      <c r="T21" s="37" t="s">
        <v>197</v>
      </c>
      <c r="U21" s="37" t="s">
        <v>197</v>
      </c>
      <c r="V21" s="37" t="s">
        <v>197</v>
      </c>
      <c r="W21" s="37" t="s">
        <v>197</v>
      </c>
      <c r="X21" s="37" t="s">
        <v>197</v>
      </c>
      <c r="Y21" s="37" t="s">
        <v>197</v>
      </c>
      <c r="Z21" s="37" t="s">
        <v>197</v>
      </c>
      <c r="AA21" s="37" t="s">
        <v>197</v>
      </c>
      <c r="AB21" s="37" t="s">
        <v>197</v>
      </c>
      <c r="AC21" s="37" t="s">
        <v>197</v>
      </c>
      <c r="AD21" s="37" t="s">
        <v>197</v>
      </c>
      <c r="AE21" s="37" t="s">
        <v>197</v>
      </c>
      <c r="AF21" s="37" t="s">
        <v>197</v>
      </c>
      <c r="AG21" s="37" t="s">
        <v>197</v>
      </c>
      <c r="AH21" s="37" t="s">
        <v>197</v>
      </c>
      <c r="AI21" s="37" t="s">
        <v>197</v>
      </c>
      <c r="AJ21" s="37" t="s">
        <v>197</v>
      </c>
      <c r="AK21" s="37" t="s">
        <v>197</v>
      </c>
      <c r="AL21" s="37" t="s">
        <v>197</v>
      </c>
      <c r="AM21" s="37" t="s">
        <v>197</v>
      </c>
      <c r="AN21" s="37" t="s">
        <v>197</v>
      </c>
      <c r="AO21" s="37" t="s">
        <v>197</v>
      </c>
      <c r="AP21" s="37" t="s">
        <v>197</v>
      </c>
      <c r="AQ21" s="37" t="s">
        <v>197</v>
      </c>
      <c r="AR21" s="38">
        <v>1</v>
      </c>
      <c r="AS21" s="38">
        <v>0</v>
      </c>
      <c r="AT21" s="38">
        <v>1</v>
      </c>
      <c r="AU21" s="37">
        <f t="shared" ref="AU21:AU22" si="23">COUNTIF(AR21:AT21,"&gt;0")</f>
        <v>2</v>
      </c>
      <c r="AV21" s="51">
        <f t="shared" si="20"/>
        <v>1</v>
      </c>
      <c r="AW21" s="38">
        <v>0</v>
      </c>
      <c r="AX21" s="38">
        <v>0</v>
      </c>
      <c r="AY21" s="38">
        <v>0</v>
      </c>
      <c r="AZ21" s="39">
        <f t="shared" ref="AZ21:AZ22" si="24">COUNTIF(AW21:AY21,"&gt;0")</f>
        <v>0</v>
      </c>
      <c r="BA21" s="54">
        <v>0</v>
      </c>
      <c r="BB21" s="38">
        <v>0</v>
      </c>
      <c r="BC21" s="38">
        <v>0</v>
      </c>
      <c r="BD21" s="38">
        <v>0</v>
      </c>
      <c r="BE21" s="38">
        <v>0</v>
      </c>
      <c r="BF21" s="38">
        <v>0</v>
      </c>
      <c r="BG21" s="38">
        <f t="shared" ref="BG21:BG22" si="25">COUNTIF(BB21:BF21,"&gt;0")</f>
        <v>0</v>
      </c>
      <c r="BH21" s="57">
        <v>0</v>
      </c>
      <c r="BI21" s="38">
        <v>0</v>
      </c>
      <c r="BJ21" s="38">
        <v>0</v>
      </c>
      <c r="BK21" s="38">
        <v>0</v>
      </c>
      <c r="BL21" s="38">
        <v>0</v>
      </c>
      <c r="BM21" s="38">
        <f t="shared" ref="BM21:BM22" si="26">COUNTIF(BI21:BL21,"&gt;0")</f>
        <v>0</v>
      </c>
      <c r="BN21" s="57">
        <v>0</v>
      </c>
      <c r="BO21" s="38">
        <v>0</v>
      </c>
      <c r="BP21" s="38">
        <v>0</v>
      </c>
      <c r="BQ21" s="38">
        <v>0</v>
      </c>
      <c r="BR21" s="38">
        <v>0</v>
      </c>
      <c r="BS21" s="38">
        <v>0</v>
      </c>
      <c r="BT21" s="38">
        <v>0</v>
      </c>
      <c r="BU21" s="38">
        <v>0</v>
      </c>
      <c r="BV21" s="38">
        <v>0</v>
      </c>
      <c r="BW21" s="38">
        <f t="shared" ref="BW21:BW22" si="27">SUM(BQ21:BV21)</f>
        <v>0</v>
      </c>
      <c r="BX21" s="38">
        <v>0</v>
      </c>
      <c r="BY21" s="38">
        <v>0</v>
      </c>
      <c r="BZ21" s="38">
        <v>0</v>
      </c>
      <c r="CA21" s="38">
        <v>0</v>
      </c>
      <c r="CB21" s="38">
        <f t="shared" ref="CB21:CB22" si="28">SUM(BX21:CA21)</f>
        <v>0</v>
      </c>
      <c r="CC21" s="38">
        <v>0</v>
      </c>
      <c r="CD21" s="38">
        <v>0</v>
      </c>
      <c r="CE21" s="38">
        <v>0</v>
      </c>
      <c r="CF21" s="38">
        <v>0</v>
      </c>
      <c r="CG21" s="38">
        <v>0</v>
      </c>
      <c r="CH21" s="38">
        <f t="shared" ref="CH21:CH22" si="29">SUM(CC21:CG21)</f>
        <v>0</v>
      </c>
      <c r="CI21" s="37" t="s">
        <v>330</v>
      </c>
      <c r="CJ21" s="37" t="s">
        <v>331</v>
      </c>
      <c r="CK21" s="37" t="s">
        <v>332</v>
      </c>
      <c r="CL21" s="118" t="s">
        <v>197</v>
      </c>
      <c r="CM21" s="119" t="s">
        <v>202</v>
      </c>
      <c r="CN21" s="118" t="s">
        <v>294</v>
      </c>
      <c r="CO21" s="118" t="s">
        <v>197</v>
      </c>
      <c r="CP21" s="118">
        <f t="shared" ref="CP21:CP22" si="30">CB21+BW21</f>
        <v>0</v>
      </c>
      <c r="CQ21" s="120">
        <f t="shared" ref="CQ21:CQ22" si="31">CP21/20</f>
        <v>0</v>
      </c>
      <c r="CR21" s="118">
        <v>3</v>
      </c>
      <c r="CS21" s="118">
        <v>4</v>
      </c>
      <c r="CT21" s="118">
        <v>0</v>
      </c>
      <c r="CU21" s="121" t="s">
        <v>79</v>
      </c>
      <c r="CV21" s="118" t="s">
        <v>333</v>
      </c>
      <c r="CW21" s="118" t="s">
        <v>223</v>
      </c>
      <c r="CX21" s="118">
        <v>1</v>
      </c>
      <c r="CY21" s="118">
        <v>2</v>
      </c>
      <c r="CZ21" s="118">
        <v>2</v>
      </c>
      <c r="DA21" s="118">
        <f t="shared" si="22"/>
        <v>4</v>
      </c>
      <c r="DB21" s="118">
        <v>2</v>
      </c>
      <c r="DC21" s="118">
        <v>1</v>
      </c>
      <c r="DD21" s="118">
        <v>4</v>
      </c>
      <c r="DE21" s="118" t="s">
        <v>334</v>
      </c>
    </row>
    <row r="22" spans="1:109" ht="150" customHeight="1">
      <c r="A22" s="28">
        <v>14</v>
      </c>
      <c r="B22" s="28" t="s">
        <v>335</v>
      </c>
      <c r="C22" s="68" t="s">
        <v>336</v>
      </c>
      <c r="D22" s="40" t="s">
        <v>337</v>
      </c>
      <c r="E22" s="41" t="s">
        <v>338</v>
      </c>
      <c r="F22" s="40" t="s">
        <v>339</v>
      </c>
      <c r="G22" s="40" t="s">
        <v>340</v>
      </c>
      <c r="H22" s="40" t="s">
        <v>341</v>
      </c>
      <c r="I22" s="49" t="s">
        <v>214</v>
      </c>
      <c r="J22" s="49" t="s">
        <v>215</v>
      </c>
      <c r="K22" s="49" t="s">
        <v>342</v>
      </c>
      <c r="L22" s="49" t="s">
        <v>343</v>
      </c>
      <c r="M22" s="40" t="s">
        <v>197</v>
      </c>
      <c r="N22" s="40" t="s">
        <v>197</v>
      </c>
      <c r="O22" s="40" t="s">
        <v>197</v>
      </c>
      <c r="P22" s="40" t="s">
        <v>197</v>
      </c>
      <c r="Q22" s="40" t="s">
        <v>197</v>
      </c>
      <c r="R22" s="40" t="s">
        <v>197</v>
      </c>
      <c r="S22" s="40" t="s">
        <v>197</v>
      </c>
      <c r="T22" s="40" t="s">
        <v>197</v>
      </c>
      <c r="U22" s="40" t="s">
        <v>197</v>
      </c>
      <c r="V22" s="40" t="s">
        <v>197</v>
      </c>
      <c r="W22" s="40" t="s">
        <v>197</v>
      </c>
      <c r="X22" s="40" t="s">
        <v>197</v>
      </c>
      <c r="Y22" s="40" t="s">
        <v>197</v>
      </c>
      <c r="Z22" s="40" t="s">
        <v>197</v>
      </c>
      <c r="AA22" s="40" t="s">
        <v>197</v>
      </c>
      <c r="AB22" s="40" t="s">
        <v>197</v>
      </c>
      <c r="AC22" s="40" t="s">
        <v>197</v>
      </c>
      <c r="AD22" s="40" t="s">
        <v>196</v>
      </c>
      <c r="AE22" s="40" t="s">
        <v>197</v>
      </c>
      <c r="AF22" s="40" t="s">
        <v>197</v>
      </c>
      <c r="AG22" s="40" t="s">
        <v>197</v>
      </c>
      <c r="AH22" s="40" t="s">
        <v>197</v>
      </c>
      <c r="AI22" s="40" t="s">
        <v>197</v>
      </c>
      <c r="AJ22" s="40" t="s">
        <v>197</v>
      </c>
      <c r="AK22" s="40" t="s">
        <v>197</v>
      </c>
      <c r="AL22" s="40" t="s">
        <v>197</v>
      </c>
      <c r="AM22" s="40" t="s">
        <v>197</v>
      </c>
      <c r="AN22" s="40" t="s">
        <v>197</v>
      </c>
      <c r="AO22" s="40" t="s">
        <v>197</v>
      </c>
      <c r="AP22" s="40" t="s">
        <v>197</v>
      </c>
      <c r="AQ22" s="40" t="s">
        <v>197</v>
      </c>
      <c r="AR22" s="41">
        <v>0</v>
      </c>
      <c r="AS22" s="41">
        <v>0</v>
      </c>
      <c r="AT22" s="41">
        <v>0</v>
      </c>
      <c r="AU22" s="40">
        <f t="shared" si="23"/>
        <v>0</v>
      </c>
      <c r="AV22" s="52">
        <v>0</v>
      </c>
      <c r="AW22" s="41">
        <v>0</v>
      </c>
      <c r="AX22" s="41">
        <v>0</v>
      </c>
      <c r="AY22" s="41">
        <v>2</v>
      </c>
      <c r="AZ22" s="42">
        <f t="shared" si="24"/>
        <v>1</v>
      </c>
      <c r="BA22" s="55">
        <f t="shared" ref="BA22" si="32">SUM(AW22:AY22)/AZ22</f>
        <v>2</v>
      </c>
      <c r="BB22" s="41">
        <v>2</v>
      </c>
      <c r="BC22" s="41">
        <v>1</v>
      </c>
      <c r="BD22" s="41">
        <v>0</v>
      </c>
      <c r="BE22" s="41">
        <v>0</v>
      </c>
      <c r="BF22" s="41">
        <v>0</v>
      </c>
      <c r="BG22" s="41">
        <f t="shared" si="25"/>
        <v>2</v>
      </c>
      <c r="BH22" s="58">
        <f t="shared" ref="BH22" si="33">SUM(BB22:BF22)/BG22</f>
        <v>1.5</v>
      </c>
      <c r="BI22" s="41">
        <v>1</v>
      </c>
      <c r="BJ22" s="41">
        <v>0</v>
      </c>
      <c r="BK22" s="41">
        <v>0</v>
      </c>
      <c r="BL22" s="41">
        <v>1</v>
      </c>
      <c r="BM22" s="41">
        <f t="shared" si="26"/>
        <v>2</v>
      </c>
      <c r="BN22" s="58">
        <f t="shared" ref="BN22:BN24" si="34">SUM(BI22:BL22)/BM22</f>
        <v>1</v>
      </c>
      <c r="BO22" s="41">
        <v>0</v>
      </c>
      <c r="BP22" s="41">
        <v>0</v>
      </c>
      <c r="BQ22" s="41">
        <v>0</v>
      </c>
      <c r="BR22" s="41">
        <v>0</v>
      </c>
      <c r="BS22" s="41">
        <v>0</v>
      </c>
      <c r="BT22" s="41">
        <v>0</v>
      </c>
      <c r="BU22" s="41">
        <v>0</v>
      </c>
      <c r="BV22" s="41">
        <v>0</v>
      </c>
      <c r="BW22" s="41">
        <f t="shared" si="27"/>
        <v>0</v>
      </c>
      <c r="BX22" s="41">
        <v>0</v>
      </c>
      <c r="BY22" s="41">
        <v>0</v>
      </c>
      <c r="BZ22" s="41">
        <v>0</v>
      </c>
      <c r="CA22" s="41">
        <v>0</v>
      </c>
      <c r="CB22" s="41">
        <f t="shared" si="28"/>
        <v>0</v>
      </c>
      <c r="CC22" s="41">
        <v>0</v>
      </c>
      <c r="CD22" s="41">
        <v>0</v>
      </c>
      <c r="CE22" s="41">
        <v>0</v>
      </c>
      <c r="CF22" s="41">
        <v>0</v>
      </c>
      <c r="CG22" s="41">
        <v>0</v>
      </c>
      <c r="CH22" s="41">
        <f t="shared" si="29"/>
        <v>0</v>
      </c>
      <c r="CI22" s="40" t="s">
        <v>344</v>
      </c>
      <c r="CJ22" s="40" t="s">
        <v>345</v>
      </c>
      <c r="CK22" s="40" t="s">
        <v>346</v>
      </c>
      <c r="CL22" s="122" t="s">
        <v>197</v>
      </c>
      <c r="CM22" s="123" t="s">
        <v>197</v>
      </c>
      <c r="CN22" s="122" t="s">
        <v>197</v>
      </c>
      <c r="CO22" s="122" t="s">
        <v>347</v>
      </c>
      <c r="CP22" s="122">
        <f t="shared" si="30"/>
        <v>0</v>
      </c>
      <c r="CQ22" s="124">
        <f t="shared" si="31"/>
        <v>0</v>
      </c>
      <c r="CR22" s="122">
        <v>3</v>
      </c>
      <c r="CS22" s="122">
        <v>3</v>
      </c>
      <c r="CT22" s="122">
        <v>0</v>
      </c>
      <c r="CU22" s="125" t="s">
        <v>204</v>
      </c>
      <c r="CV22" s="122" t="s">
        <v>348</v>
      </c>
      <c r="CW22" s="122" t="s">
        <v>223</v>
      </c>
      <c r="CX22" s="122">
        <v>2</v>
      </c>
      <c r="CY22" s="122">
        <v>2</v>
      </c>
      <c r="CZ22" s="122">
        <v>2</v>
      </c>
      <c r="DA22" s="122">
        <f t="shared" ref="DA22:DA24" si="35">CX22+CY22+CZ22*0.5</f>
        <v>5</v>
      </c>
      <c r="DB22" s="122">
        <v>3</v>
      </c>
      <c r="DC22" s="122">
        <v>2</v>
      </c>
      <c r="DD22" s="122">
        <v>2</v>
      </c>
      <c r="DE22" s="122" t="s">
        <v>224</v>
      </c>
    </row>
    <row r="23" spans="1:109" ht="150" customHeight="1">
      <c r="A23" s="28">
        <v>15</v>
      </c>
      <c r="B23" s="28" t="s">
        <v>349</v>
      </c>
      <c r="C23" s="68" t="s">
        <v>350</v>
      </c>
      <c r="D23" s="40" t="s">
        <v>351</v>
      </c>
      <c r="E23" s="41" t="s">
        <v>352</v>
      </c>
      <c r="F23" s="40" t="s">
        <v>353</v>
      </c>
      <c r="G23" s="40" t="s">
        <v>354</v>
      </c>
      <c r="H23" s="64" t="s">
        <v>355</v>
      </c>
      <c r="I23" s="49" t="s">
        <v>192</v>
      </c>
      <c r="J23" s="49" t="s">
        <v>356</v>
      </c>
      <c r="K23" s="49" t="s">
        <v>357</v>
      </c>
      <c r="L23" s="49" t="s">
        <v>276</v>
      </c>
      <c r="M23" s="40" t="s">
        <v>197</v>
      </c>
      <c r="N23" s="40" t="s">
        <v>197</v>
      </c>
      <c r="O23" s="40" t="s">
        <v>197</v>
      </c>
      <c r="P23" s="40" t="s">
        <v>197</v>
      </c>
      <c r="Q23" s="40" t="s">
        <v>197</v>
      </c>
      <c r="R23" s="40" t="s">
        <v>197</v>
      </c>
      <c r="S23" s="40" t="s">
        <v>197</v>
      </c>
      <c r="T23" s="40" t="s">
        <v>197</v>
      </c>
      <c r="U23" s="40" t="s">
        <v>197</v>
      </c>
      <c r="V23" s="40" t="s">
        <v>197</v>
      </c>
      <c r="W23" s="40" t="s">
        <v>197</v>
      </c>
      <c r="X23" s="40" t="s">
        <v>197</v>
      </c>
      <c r="Y23" s="40" t="s">
        <v>197</v>
      </c>
      <c r="Z23" s="40" t="s">
        <v>197</v>
      </c>
      <c r="AA23" s="40" t="s">
        <v>197</v>
      </c>
      <c r="AB23" s="40" t="s">
        <v>197</v>
      </c>
      <c r="AC23" s="40" t="s">
        <v>197</v>
      </c>
      <c r="AD23" s="40" t="s">
        <v>197</v>
      </c>
      <c r="AE23" s="40" t="s">
        <v>196</v>
      </c>
      <c r="AF23" s="40" t="s">
        <v>358</v>
      </c>
      <c r="AG23" s="40" t="s">
        <v>358</v>
      </c>
      <c r="AH23" s="40" t="s">
        <v>358</v>
      </c>
      <c r="AI23" s="40" t="s">
        <v>358</v>
      </c>
      <c r="AJ23" s="40" t="s">
        <v>358</v>
      </c>
      <c r="AK23" s="40" t="s">
        <v>358</v>
      </c>
      <c r="AL23" s="40" t="s">
        <v>358</v>
      </c>
      <c r="AM23" s="40" t="s">
        <v>358</v>
      </c>
      <c r="AN23" s="40" t="s">
        <v>358</v>
      </c>
      <c r="AO23" s="40" t="s">
        <v>358</v>
      </c>
      <c r="AP23" s="40" t="s">
        <v>358</v>
      </c>
      <c r="AQ23" s="40" t="s">
        <v>358</v>
      </c>
      <c r="AR23" s="40" t="s">
        <v>358</v>
      </c>
      <c r="AS23" s="40" t="s">
        <v>358</v>
      </c>
      <c r="AT23" s="40" t="s">
        <v>358</v>
      </c>
      <c r="AU23" s="40" t="s">
        <v>358</v>
      </c>
      <c r="AV23" s="40" t="s">
        <v>358</v>
      </c>
      <c r="AW23" s="40" t="s">
        <v>358</v>
      </c>
      <c r="AX23" s="40" t="s">
        <v>358</v>
      </c>
      <c r="AY23" s="40" t="s">
        <v>358</v>
      </c>
      <c r="AZ23" s="40" t="s">
        <v>358</v>
      </c>
      <c r="BA23" s="40" t="s">
        <v>358</v>
      </c>
      <c r="BB23" s="40" t="s">
        <v>358</v>
      </c>
      <c r="BC23" s="40" t="s">
        <v>358</v>
      </c>
      <c r="BD23" s="40" t="s">
        <v>358</v>
      </c>
      <c r="BE23" s="40" t="s">
        <v>358</v>
      </c>
      <c r="BF23" s="40" t="s">
        <v>358</v>
      </c>
      <c r="BG23" s="40" t="s">
        <v>358</v>
      </c>
      <c r="BH23" s="40" t="s">
        <v>358</v>
      </c>
      <c r="BI23" s="40" t="s">
        <v>358</v>
      </c>
      <c r="BJ23" s="40" t="s">
        <v>358</v>
      </c>
      <c r="BK23" s="40" t="s">
        <v>358</v>
      </c>
      <c r="BL23" s="40" t="s">
        <v>358</v>
      </c>
      <c r="BM23" s="40" t="s">
        <v>358</v>
      </c>
      <c r="BN23" s="40" t="s">
        <v>358</v>
      </c>
      <c r="BO23" s="40" t="s">
        <v>358</v>
      </c>
      <c r="BP23" s="40" t="s">
        <v>358</v>
      </c>
      <c r="BQ23" s="40" t="s">
        <v>358</v>
      </c>
      <c r="BR23" s="40" t="s">
        <v>358</v>
      </c>
      <c r="BS23" s="40" t="s">
        <v>358</v>
      </c>
      <c r="BT23" s="40" t="s">
        <v>358</v>
      </c>
      <c r="BU23" s="40" t="s">
        <v>358</v>
      </c>
      <c r="BV23" s="40" t="s">
        <v>358</v>
      </c>
      <c r="BW23" s="40" t="s">
        <v>358</v>
      </c>
      <c r="BX23" s="40" t="s">
        <v>358</v>
      </c>
      <c r="BY23" s="40" t="s">
        <v>358</v>
      </c>
      <c r="BZ23" s="40" t="s">
        <v>358</v>
      </c>
      <c r="CA23" s="40" t="s">
        <v>358</v>
      </c>
      <c r="CB23" s="40" t="s">
        <v>358</v>
      </c>
      <c r="CC23" s="40" t="s">
        <v>358</v>
      </c>
      <c r="CD23" s="40" t="s">
        <v>358</v>
      </c>
      <c r="CE23" s="40" t="s">
        <v>358</v>
      </c>
      <c r="CF23" s="40" t="s">
        <v>358</v>
      </c>
      <c r="CG23" s="40" t="s">
        <v>358</v>
      </c>
      <c r="CH23" s="40" t="s">
        <v>358</v>
      </c>
      <c r="CI23" s="40" t="s">
        <v>359</v>
      </c>
      <c r="CJ23" s="65" t="s">
        <v>360</v>
      </c>
      <c r="CK23" s="65" t="s">
        <v>361</v>
      </c>
      <c r="CL23" s="126" t="s">
        <v>362</v>
      </c>
      <c r="CM23" s="122" t="s">
        <v>197</v>
      </c>
      <c r="CN23" s="126" t="s">
        <v>363</v>
      </c>
      <c r="CO23" s="122" t="s">
        <v>197</v>
      </c>
      <c r="CP23" s="127">
        <v>0</v>
      </c>
      <c r="CQ23" s="127">
        <v>0</v>
      </c>
      <c r="CR23" s="128" t="s">
        <v>364</v>
      </c>
      <c r="CS23" s="128" t="s">
        <v>365</v>
      </c>
      <c r="CT23" s="129" t="s">
        <v>366</v>
      </c>
      <c r="CU23" s="129" t="s">
        <v>367</v>
      </c>
      <c r="CV23" s="130" t="s">
        <v>368</v>
      </c>
      <c r="CW23" s="130" t="s">
        <v>368</v>
      </c>
      <c r="CX23" s="131" t="s">
        <v>369</v>
      </c>
      <c r="CY23" s="131" t="s">
        <v>369</v>
      </c>
      <c r="CZ23" s="131" t="s">
        <v>364</v>
      </c>
      <c r="DA23" s="131" t="s">
        <v>370</v>
      </c>
      <c r="DB23" s="131" t="s">
        <v>365</v>
      </c>
      <c r="DC23" s="131" t="s">
        <v>365</v>
      </c>
      <c r="DD23" s="131" t="s">
        <v>365</v>
      </c>
      <c r="DE23" s="122" t="s">
        <v>371</v>
      </c>
    </row>
    <row r="24" spans="1:109" ht="150" customHeight="1">
      <c r="A24" s="28">
        <v>16</v>
      </c>
      <c r="B24" s="28" t="s">
        <v>349</v>
      </c>
      <c r="C24" s="68" t="s">
        <v>350</v>
      </c>
      <c r="D24" s="40" t="s">
        <v>372</v>
      </c>
      <c r="E24" s="41" t="s">
        <v>373</v>
      </c>
      <c r="F24" s="40" t="s">
        <v>374</v>
      </c>
      <c r="G24" s="40" t="s">
        <v>375</v>
      </c>
      <c r="H24" s="40" t="s">
        <v>376</v>
      </c>
      <c r="I24" s="49" t="s">
        <v>214</v>
      </c>
      <c r="J24" s="49" t="s">
        <v>215</v>
      </c>
      <c r="K24" s="49" t="s">
        <v>357</v>
      </c>
      <c r="L24" s="49" t="s">
        <v>276</v>
      </c>
      <c r="M24" s="40" t="s">
        <v>197</v>
      </c>
      <c r="N24" s="40" t="s">
        <v>197</v>
      </c>
      <c r="O24" s="40" t="s">
        <v>197</v>
      </c>
      <c r="P24" s="40" t="s">
        <v>197</v>
      </c>
      <c r="Q24" s="40" t="s">
        <v>197</v>
      </c>
      <c r="R24" s="40" t="s">
        <v>197</v>
      </c>
      <c r="S24" s="40" t="s">
        <v>197</v>
      </c>
      <c r="T24" s="40" t="s">
        <v>197</v>
      </c>
      <c r="U24" s="40" t="s">
        <v>197</v>
      </c>
      <c r="V24" s="40" t="s">
        <v>197</v>
      </c>
      <c r="W24" s="40" t="s">
        <v>197</v>
      </c>
      <c r="X24" s="40" t="s">
        <v>197</v>
      </c>
      <c r="Y24" s="40" t="s">
        <v>197</v>
      </c>
      <c r="Z24" s="40" t="s">
        <v>197</v>
      </c>
      <c r="AA24" s="40" t="s">
        <v>197</v>
      </c>
      <c r="AB24" s="40" t="s">
        <v>197</v>
      </c>
      <c r="AC24" s="40" t="s">
        <v>197</v>
      </c>
      <c r="AD24" s="40" t="s">
        <v>197</v>
      </c>
      <c r="AE24" s="40" t="s">
        <v>196</v>
      </c>
      <c r="AF24" s="40" t="s">
        <v>197</v>
      </c>
      <c r="AG24" s="40" t="s">
        <v>197</v>
      </c>
      <c r="AH24" s="40" t="s">
        <v>197</v>
      </c>
      <c r="AI24" s="40" t="s">
        <v>197</v>
      </c>
      <c r="AJ24" s="40" t="s">
        <v>197</v>
      </c>
      <c r="AK24" s="40" t="s">
        <v>197</v>
      </c>
      <c r="AL24" s="40" t="s">
        <v>197</v>
      </c>
      <c r="AM24" s="40" t="s">
        <v>197</v>
      </c>
      <c r="AN24" s="40" t="s">
        <v>197</v>
      </c>
      <c r="AO24" s="40" t="s">
        <v>197</v>
      </c>
      <c r="AP24" s="40" t="s">
        <v>197</v>
      </c>
      <c r="AQ24" s="40" t="s">
        <v>197</v>
      </c>
      <c r="AR24" s="41">
        <v>0</v>
      </c>
      <c r="AS24" s="41">
        <v>0</v>
      </c>
      <c r="AT24" s="41">
        <v>0</v>
      </c>
      <c r="AU24" s="40">
        <f t="shared" ref="AU24" si="36">COUNTIF(AR24:AT24,"&gt;0")</f>
        <v>0</v>
      </c>
      <c r="AV24" s="52">
        <v>0</v>
      </c>
      <c r="AW24" s="41">
        <v>0</v>
      </c>
      <c r="AX24" s="41">
        <v>0</v>
      </c>
      <c r="AY24" s="41">
        <v>0</v>
      </c>
      <c r="AZ24" s="42">
        <f t="shared" ref="AZ24" si="37">COUNTIF(AW24:AY24,"&gt;0")</f>
        <v>0</v>
      </c>
      <c r="BA24" s="55">
        <v>0</v>
      </c>
      <c r="BB24" s="41">
        <v>0</v>
      </c>
      <c r="BC24" s="41">
        <v>0</v>
      </c>
      <c r="BD24" s="41">
        <v>0</v>
      </c>
      <c r="BE24" s="41">
        <v>0</v>
      </c>
      <c r="BF24" s="41">
        <v>0</v>
      </c>
      <c r="BG24" s="41">
        <f t="shared" ref="BG24" si="38">COUNTIF(BB24:BF24,"&gt;0")</f>
        <v>0</v>
      </c>
      <c r="BH24" s="58">
        <v>0</v>
      </c>
      <c r="BI24" s="41">
        <v>1</v>
      </c>
      <c r="BJ24" s="41">
        <v>0</v>
      </c>
      <c r="BK24" s="41">
        <v>0</v>
      </c>
      <c r="BL24" s="41">
        <v>2</v>
      </c>
      <c r="BM24" s="41">
        <f t="shared" ref="BM24" si="39">COUNTIF(BI24:BL24,"&gt;0")</f>
        <v>2</v>
      </c>
      <c r="BN24" s="58">
        <f t="shared" si="34"/>
        <v>1.5</v>
      </c>
      <c r="BO24" s="41">
        <v>0</v>
      </c>
      <c r="BP24" s="41">
        <v>0</v>
      </c>
      <c r="BQ24" s="41">
        <v>0</v>
      </c>
      <c r="BR24" s="41">
        <v>0</v>
      </c>
      <c r="BS24" s="41">
        <v>0</v>
      </c>
      <c r="BT24" s="41">
        <v>0</v>
      </c>
      <c r="BU24" s="41">
        <v>0</v>
      </c>
      <c r="BV24" s="41">
        <v>0</v>
      </c>
      <c r="BW24" s="41">
        <f t="shared" ref="BW24" si="40">SUM(BQ24:BV24)</f>
        <v>0</v>
      </c>
      <c r="BX24" s="41">
        <v>0</v>
      </c>
      <c r="BY24" s="41">
        <v>0</v>
      </c>
      <c r="BZ24" s="41">
        <v>0</v>
      </c>
      <c r="CA24" s="41">
        <v>0</v>
      </c>
      <c r="CB24" s="41">
        <f t="shared" ref="CB24" si="41">SUM(BX24:CA24)</f>
        <v>0</v>
      </c>
      <c r="CC24" s="41">
        <v>0</v>
      </c>
      <c r="CD24" s="41">
        <v>0</v>
      </c>
      <c r="CE24" s="41">
        <v>0</v>
      </c>
      <c r="CF24" s="41">
        <v>0</v>
      </c>
      <c r="CG24" s="41">
        <v>0</v>
      </c>
      <c r="CH24" s="41">
        <f t="shared" ref="CH24" si="42">SUM(CC24:CG24)</f>
        <v>0</v>
      </c>
      <c r="CI24" s="40" t="s">
        <v>377</v>
      </c>
      <c r="CJ24" s="40" t="s">
        <v>378</v>
      </c>
      <c r="CK24" s="40" t="s">
        <v>379</v>
      </c>
      <c r="CL24" s="122" t="s">
        <v>197</v>
      </c>
      <c r="CM24" s="123" t="s">
        <v>197</v>
      </c>
      <c r="CN24" s="122" t="s">
        <v>380</v>
      </c>
      <c r="CO24" s="122" t="s">
        <v>197</v>
      </c>
      <c r="CP24" s="122">
        <f t="shared" ref="CP24" si="43">CB24+BW24</f>
        <v>0</v>
      </c>
      <c r="CQ24" s="124">
        <f t="shared" ref="CQ24" si="44">CP24/20</f>
        <v>0</v>
      </c>
      <c r="CR24" s="122">
        <v>3</v>
      </c>
      <c r="CS24" s="122">
        <v>2</v>
      </c>
      <c r="CT24" s="122">
        <v>0</v>
      </c>
      <c r="CU24" s="125" t="s">
        <v>79</v>
      </c>
      <c r="CV24" s="122" t="s">
        <v>281</v>
      </c>
      <c r="CW24" s="122" t="s">
        <v>223</v>
      </c>
      <c r="CX24" s="122">
        <v>1</v>
      </c>
      <c r="CY24" s="122">
        <v>2</v>
      </c>
      <c r="CZ24" s="122">
        <v>2</v>
      </c>
      <c r="DA24" s="122">
        <f t="shared" si="35"/>
        <v>4</v>
      </c>
      <c r="DB24" s="122">
        <v>2</v>
      </c>
      <c r="DC24" s="122">
        <v>1</v>
      </c>
      <c r="DD24" s="122">
        <v>2</v>
      </c>
      <c r="DE24" s="122" t="s">
        <v>381</v>
      </c>
    </row>
  </sheetData>
  <autoFilter ref="A8:GN24" xr:uid="{5F46A557-6233-418B-AF62-2CA358856632}"/>
  <mergeCells count="25">
    <mergeCell ref="CL5:CM6"/>
    <mergeCell ref="CI5:CK6"/>
    <mergeCell ref="CC5:CH5"/>
    <mergeCell ref="CC6:CH6"/>
    <mergeCell ref="AN6:AQ6"/>
    <mergeCell ref="AW5:BN5"/>
    <mergeCell ref="BI6:BL6"/>
    <mergeCell ref="AW6:BA6"/>
    <mergeCell ref="BB6:BH6"/>
    <mergeCell ref="BQ6:BV6"/>
    <mergeCell ref="BO6:BP6"/>
    <mergeCell ref="DE5:DE7"/>
    <mergeCell ref="CX5:DD6"/>
    <mergeCell ref="CR5:CW6"/>
    <mergeCell ref="CP5:CQ6"/>
    <mergeCell ref="CN5:CO6"/>
    <mergeCell ref="A5:L6"/>
    <mergeCell ref="M5:AE6"/>
    <mergeCell ref="BX6:CA6"/>
    <mergeCell ref="BO5:CB5"/>
    <mergeCell ref="AI6:AM6"/>
    <mergeCell ref="AF6:AH6"/>
    <mergeCell ref="AR6:AV6"/>
    <mergeCell ref="BM6:BN6"/>
    <mergeCell ref="AF5:AV5"/>
  </mergeCells>
  <phoneticPr fontId="1" type="noConversion"/>
  <pageMargins left="0.7" right="0.7" top="0.75" bottom="0.75" header="0.3" footer="0.3"/>
  <pageSetup paperSize="9" scale="1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67DC1-B403-41BD-9A16-E3CFDFABE1F1}">
  <dimension ref="A1:J152"/>
  <sheetViews>
    <sheetView showGridLines="0" topLeftCell="A109" zoomScaleNormal="100" zoomScaleSheetLayoutView="90" workbookViewId="0">
      <selection activeCell="C106" sqref="C106"/>
    </sheetView>
  </sheetViews>
  <sheetFormatPr defaultRowHeight="14.45"/>
  <cols>
    <col min="2" max="2" width="12.140625" customWidth="1"/>
    <col min="3" max="3" width="161.7109375" customWidth="1"/>
  </cols>
  <sheetData>
    <row r="1" spans="1:10" ht="83.25" customHeight="1">
      <c r="A1" s="69"/>
      <c r="B1" s="69"/>
      <c r="C1" s="69"/>
      <c r="D1" s="69"/>
      <c r="E1" s="69"/>
      <c r="F1" s="69"/>
      <c r="G1" s="69"/>
      <c r="H1" s="69"/>
      <c r="I1" s="69"/>
      <c r="J1" s="69"/>
    </row>
    <row r="2" spans="1:10">
      <c r="A2" s="69"/>
      <c r="B2" s="71" t="s">
        <v>0</v>
      </c>
      <c r="C2" s="69"/>
      <c r="D2" s="69"/>
      <c r="E2" s="69"/>
      <c r="F2" s="69"/>
      <c r="G2" s="69"/>
      <c r="H2" s="69"/>
      <c r="I2" s="69"/>
      <c r="J2" s="69"/>
    </row>
    <row r="3" spans="1:10">
      <c r="A3" s="69"/>
      <c r="B3" s="77" t="s">
        <v>1</v>
      </c>
      <c r="C3" s="69"/>
      <c r="D3" s="69"/>
      <c r="E3" s="69"/>
      <c r="F3" s="69"/>
      <c r="G3" s="69"/>
      <c r="H3" s="69"/>
      <c r="I3" s="69"/>
      <c r="J3" s="69"/>
    </row>
    <row r="4" spans="1:10">
      <c r="A4" s="69"/>
      <c r="B4" s="69"/>
      <c r="C4" s="69"/>
      <c r="D4" s="69"/>
      <c r="E4" s="69"/>
      <c r="F4" s="69"/>
      <c r="G4" s="69"/>
      <c r="H4" s="69"/>
      <c r="I4" s="69"/>
      <c r="J4" s="69"/>
    </row>
    <row r="5" spans="1:10" ht="18">
      <c r="A5" s="69"/>
      <c r="B5" s="99" t="s">
        <v>18</v>
      </c>
      <c r="C5" s="69"/>
      <c r="D5" s="69"/>
      <c r="E5" s="69"/>
      <c r="F5" s="69"/>
      <c r="G5" s="69"/>
      <c r="H5" s="69"/>
      <c r="I5" s="69"/>
      <c r="J5" s="69"/>
    </row>
    <row r="6" spans="1:10" ht="15" customHeight="1">
      <c r="A6" s="69"/>
      <c r="B6" s="99"/>
      <c r="C6" s="69"/>
      <c r="D6" s="69"/>
      <c r="E6" s="69"/>
      <c r="F6" s="69"/>
      <c r="G6" s="69"/>
      <c r="H6" s="69"/>
      <c r="I6" s="69"/>
      <c r="J6" s="69"/>
    </row>
    <row r="7" spans="1:10" s="103" customFormat="1" ht="30" customHeight="1">
      <c r="A7" s="100"/>
      <c r="B7" s="101" t="s">
        <v>382</v>
      </c>
      <c r="C7" s="102" t="s">
        <v>383</v>
      </c>
      <c r="D7" s="100"/>
      <c r="E7" s="100"/>
      <c r="F7" s="100"/>
      <c r="G7" s="100"/>
      <c r="H7" s="100"/>
      <c r="I7" s="100"/>
      <c r="J7" s="100"/>
    </row>
    <row r="8" spans="1:10" s="103" customFormat="1" ht="30" customHeight="1">
      <c r="A8" s="100"/>
      <c r="B8" s="101" t="s">
        <v>384</v>
      </c>
      <c r="C8" s="102" t="s">
        <v>385</v>
      </c>
      <c r="D8" s="100"/>
      <c r="E8" s="100"/>
      <c r="F8" s="100"/>
      <c r="G8" s="100"/>
      <c r="H8" s="100"/>
      <c r="I8" s="100"/>
      <c r="J8" s="100"/>
    </row>
    <row r="9" spans="1:10" s="103" customFormat="1" ht="30" customHeight="1">
      <c r="A9" s="100"/>
      <c r="B9" s="101" t="s">
        <v>386</v>
      </c>
      <c r="C9" s="102" t="s">
        <v>387</v>
      </c>
      <c r="D9" s="100"/>
      <c r="E9" s="100"/>
      <c r="F9" s="100"/>
      <c r="G9" s="100"/>
      <c r="H9" s="100"/>
      <c r="I9" s="100"/>
      <c r="J9" s="100"/>
    </row>
    <row r="10" spans="1:10" s="103" customFormat="1" ht="30" customHeight="1">
      <c r="A10" s="100"/>
      <c r="B10" s="104"/>
      <c r="C10" s="105" t="s">
        <v>388</v>
      </c>
      <c r="D10" s="100"/>
      <c r="E10" s="100"/>
      <c r="F10" s="100"/>
      <c r="G10" s="100"/>
      <c r="H10" s="100"/>
      <c r="I10" s="100"/>
      <c r="J10" s="100"/>
    </row>
    <row r="11" spans="1:10" s="103" customFormat="1" ht="30" customHeight="1">
      <c r="A11" s="100"/>
      <c r="B11" s="106" t="s">
        <v>389</v>
      </c>
      <c r="C11" s="102" t="s">
        <v>390</v>
      </c>
      <c r="D11" s="100"/>
      <c r="E11" s="100"/>
      <c r="F11" s="100"/>
      <c r="G11" s="100"/>
      <c r="H11" s="100"/>
      <c r="I11" s="100"/>
      <c r="J11" s="100"/>
    </row>
    <row r="12" spans="1:10" s="103" customFormat="1" ht="30" customHeight="1">
      <c r="A12" s="100"/>
      <c r="B12" s="106" t="s">
        <v>391</v>
      </c>
      <c r="C12" s="102" t="s">
        <v>392</v>
      </c>
      <c r="D12" s="100"/>
      <c r="E12" s="100"/>
      <c r="F12" s="100"/>
      <c r="G12" s="100"/>
      <c r="H12" s="100"/>
      <c r="I12" s="100"/>
      <c r="J12" s="100"/>
    </row>
    <row r="13" spans="1:10" s="103" customFormat="1" ht="30" customHeight="1">
      <c r="A13" s="100"/>
      <c r="B13" s="106" t="s">
        <v>393</v>
      </c>
      <c r="C13" s="102" t="s">
        <v>394</v>
      </c>
      <c r="D13" s="100"/>
      <c r="E13" s="100"/>
      <c r="F13" s="100"/>
      <c r="G13" s="100"/>
      <c r="H13" s="100"/>
      <c r="I13" s="100"/>
      <c r="J13" s="100"/>
    </row>
    <row r="14" spans="1:10" s="103" customFormat="1" ht="30" customHeight="1">
      <c r="A14" s="100"/>
      <c r="B14" s="106" t="s">
        <v>395</v>
      </c>
      <c r="C14" s="102" t="s">
        <v>396</v>
      </c>
      <c r="D14" s="100"/>
      <c r="E14" s="100"/>
      <c r="F14" s="100"/>
      <c r="G14" s="100"/>
      <c r="H14" s="100"/>
      <c r="I14" s="100"/>
      <c r="J14" s="100"/>
    </row>
    <row r="15" spans="1:10" s="103" customFormat="1" ht="30" customHeight="1">
      <c r="A15" s="100"/>
      <c r="B15" s="106" t="s">
        <v>397</v>
      </c>
      <c r="C15" s="102" t="s">
        <v>398</v>
      </c>
      <c r="D15" s="100"/>
      <c r="E15" s="100"/>
      <c r="F15" s="100"/>
      <c r="G15" s="100"/>
      <c r="H15" s="100"/>
      <c r="I15" s="100"/>
      <c r="J15" s="100"/>
    </row>
    <row r="16" spans="1:10" s="103" customFormat="1" ht="30" customHeight="1">
      <c r="A16" s="100"/>
      <c r="B16" s="106" t="s">
        <v>399</v>
      </c>
      <c r="C16" s="102" t="s">
        <v>400</v>
      </c>
      <c r="D16" s="100"/>
      <c r="E16" s="100"/>
      <c r="F16" s="100"/>
      <c r="G16" s="100"/>
      <c r="H16" s="100"/>
      <c r="I16" s="100"/>
      <c r="J16" s="100"/>
    </row>
    <row r="17" spans="1:10" s="103" customFormat="1" ht="30" customHeight="1">
      <c r="A17" s="100"/>
      <c r="B17" s="106" t="s">
        <v>401</v>
      </c>
      <c r="C17" s="102" t="s">
        <v>402</v>
      </c>
      <c r="D17" s="100"/>
      <c r="E17" s="100"/>
      <c r="F17" s="100"/>
      <c r="G17" s="100"/>
      <c r="H17" s="100"/>
      <c r="I17" s="100"/>
      <c r="J17" s="100"/>
    </row>
    <row r="18" spans="1:10" s="103" customFormat="1" ht="30" customHeight="1">
      <c r="A18" s="100"/>
      <c r="B18" s="106" t="s">
        <v>403</v>
      </c>
      <c r="C18" s="102" t="s">
        <v>404</v>
      </c>
      <c r="D18" s="100"/>
      <c r="E18" s="100"/>
      <c r="F18" s="100"/>
      <c r="G18" s="100"/>
      <c r="H18" s="100"/>
      <c r="I18" s="100"/>
      <c r="J18" s="100"/>
    </row>
    <row r="19" spans="1:10" s="103" customFormat="1" ht="30" customHeight="1">
      <c r="A19" s="100"/>
      <c r="B19" s="106" t="s">
        <v>405</v>
      </c>
      <c r="C19" s="102" t="s">
        <v>406</v>
      </c>
      <c r="D19" s="100"/>
      <c r="E19" s="100"/>
      <c r="F19" s="100"/>
      <c r="G19" s="100"/>
      <c r="H19" s="100"/>
      <c r="I19" s="100"/>
      <c r="J19" s="100"/>
    </row>
    <row r="20" spans="1:10" s="103" customFormat="1" ht="30" customHeight="1">
      <c r="A20" s="100"/>
      <c r="B20" s="106" t="s">
        <v>407</v>
      </c>
      <c r="C20" s="102" t="s">
        <v>408</v>
      </c>
      <c r="D20" s="100"/>
      <c r="E20" s="100"/>
      <c r="F20" s="100"/>
      <c r="G20" s="100"/>
      <c r="H20" s="100"/>
      <c r="I20" s="100"/>
      <c r="J20" s="100"/>
    </row>
    <row r="21" spans="1:10" s="103" customFormat="1" ht="30" customHeight="1">
      <c r="A21" s="100"/>
      <c r="B21" s="106" t="s">
        <v>409</v>
      </c>
      <c r="C21" s="102" t="s">
        <v>410</v>
      </c>
      <c r="D21" s="100"/>
      <c r="E21" s="100"/>
      <c r="F21" s="100"/>
      <c r="G21" s="100"/>
      <c r="H21" s="100"/>
      <c r="I21" s="100"/>
      <c r="J21" s="100"/>
    </row>
    <row r="22" spans="1:10" s="103" customFormat="1" ht="30" customHeight="1">
      <c r="A22" s="100"/>
      <c r="B22" s="106" t="s">
        <v>411</v>
      </c>
      <c r="C22" s="107" t="s">
        <v>412</v>
      </c>
      <c r="D22" s="100"/>
      <c r="E22" s="100"/>
      <c r="F22" s="100"/>
      <c r="G22" s="100"/>
      <c r="H22" s="100"/>
      <c r="I22" s="100"/>
      <c r="J22" s="100"/>
    </row>
    <row r="23" spans="1:10" s="103" customFormat="1" ht="30" customHeight="1">
      <c r="A23" s="100"/>
      <c r="B23" s="106" t="s">
        <v>413</v>
      </c>
      <c r="C23" s="102" t="s">
        <v>414</v>
      </c>
      <c r="D23" s="100"/>
      <c r="E23" s="100"/>
      <c r="F23" s="100"/>
      <c r="G23" s="100"/>
      <c r="H23" s="100"/>
      <c r="I23" s="100"/>
      <c r="J23" s="100"/>
    </row>
    <row r="24" spans="1:10" s="103" customFormat="1" ht="30" customHeight="1">
      <c r="A24" s="100"/>
      <c r="B24" s="106" t="s">
        <v>415</v>
      </c>
      <c r="C24" s="102" t="s">
        <v>416</v>
      </c>
      <c r="D24" s="100"/>
      <c r="E24" s="100"/>
      <c r="F24" s="100"/>
      <c r="G24" s="100"/>
      <c r="H24" s="100"/>
      <c r="I24" s="100"/>
      <c r="J24" s="100"/>
    </row>
    <row r="25" spans="1:10" s="103" customFormat="1" ht="30" customHeight="1">
      <c r="A25" s="100"/>
      <c r="B25" s="106" t="s">
        <v>417</v>
      </c>
      <c r="C25" s="107" t="s">
        <v>418</v>
      </c>
      <c r="D25" s="100"/>
      <c r="E25" s="100"/>
      <c r="F25" s="100"/>
      <c r="G25" s="100"/>
      <c r="H25" s="100"/>
      <c r="I25" s="100"/>
      <c r="J25" s="100"/>
    </row>
    <row r="26" spans="1:10" s="103" customFormat="1" ht="30" customHeight="1">
      <c r="A26" s="100"/>
      <c r="B26" s="106" t="s">
        <v>419</v>
      </c>
      <c r="C26" s="102" t="s">
        <v>420</v>
      </c>
      <c r="D26" s="100"/>
      <c r="E26" s="100"/>
      <c r="F26" s="100"/>
      <c r="G26" s="100"/>
      <c r="H26" s="100"/>
      <c r="I26" s="100"/>
      <c r="J26" s="100"/>
    </row>
    <row r="27" spans="1:10" s="103" customFormat="1" ht="30" customHeight="1">
      <c r="A27" s="100"/>
      <c r="B27" s="106" t="s">
        <v>421</v>
      </c>
      <c r="C27" s="102" t="s">
        <v>422</v>
      </c>
      <c r="D27" s="100"/>
      <c r="E27" s="100"/>
      <c r="F27" s="100"/>
      <c r="G27" s="100"/>
      <c r="H27" s="100"/>
      <c r="I27" s="100"/>
      <c r="J27" s="100"/>
    </row>
    <row r="28" spans="1:10" s="103" customFormat="1" ht="30" customHeight="1">
      <c r="A28" s="100"/>
      <c r="B28" s="106" t="s">
        <v>423</v>
      </c>
      <c r="C28" s="102" t="s">
        <v>424</v>
      </c>
      <c r="D28" s="100"/>
      <c r="E28" s="100"/>
      <c r="F28" s="100"/>
      <c r="G28" s="100"/>
      <c r="H28" s="100"/>
      <c r="I28" s="100"/>
      <c r="J28" s="100"/>
    </row>
    <row r="29" spans="1:10" s="103" customFormat="1" ht="30" customHeight="1">
      <c r="A29" s="100"/>
      <c r="B29" s="106" t="s">
        <v>425</v>
      </c>
      <c r="C29" s="102" t="s">
        <v>335</v>
      </c>
      <c r="D29" s="100"/>
      <c r="E29" s="100"/>
      <c r="F29" s="100"/>
      <c r="G29" s="100"/>
      <c r="H29" s="100"/>
      <c r="I29" s="100"/>
      <c r="J29" s="100"/>
    </row>
    <row r="30" spans="1:10" s="103" customFormat="1" ht="30" customHeight="1">
      <c r="A30" s="100"/>
      <c r="B30" s="106" t="s">
        <v>426</v>
      </c>
      <c r="C30" s="102" t="s">
        <v>427</v>
      </c>
      <c r="D30" s="100"/>
      <c r="E30" s="100"/>
      <c r="F30" s="100"/>
      <c r="G30" s="100"/>
      <c r="H30" s="100"/>
      <c r="I30" s="100"/>
      <c r="J30" s="100"/>
    </row>
    <row r="31" spans="1:10" s="103" customFormat="1" ht="30" customHeight="1">
      <c r="A31" s="100"/>
      <c r="B31" s="108"/>
      <c r="C31" s="105" t="s">
        <v>428</v>
      </c>
      <c r="D31" s="100"/>
      <c r="E31" s="100"/>
      <c r="F31" s="100"/>
      <c r="G31" s="100"/>
      <c r="H31" s="100"/>
      <c r="I31" s="100"/>
      <c r="J31" s="100"/>
    </row>
    <row r="32" spans="1:10" s="103" customFormat="1" ht="30" customHeight="1">
      <c r="A32" s="109"/>
      <c r="B32" s="106" t="s">
        <v>429</v>
      </c>
      <c r="C32" s="110" t="s">
        <v>430</v>
      </c>
      <c r="D32" s="111"/>
      <c r="E32" s="100"/>
      <c r="F32" s="100"/>
      <c r="G32" s="100"/>
      <c r="H32" s="100"/>
      <c r="I32" s="100"/>
      <c r="J32" s="100"/>
    </row>
    <row r="33" spans="1:10" s="103" customFormat="1" ht="30" customHeight="1">
      <c r="A33" s="109"/>
      <c r="B33" s="106" t="s">
        <v>431</v>
      </c>
      <c r="C33" s="110" t="s">
        <v>432</v>
      </c>
      <c r="D33" s="111"/>
      <c r="E33" s="100"/>
      <c r="F33" s="100"/>
      <c r="G33" s="100"/>
      <c r="H33" s="100"/>
      <c r="I33" s="100"/>
      <c r="J33" s="100"/>
    </row>
    <row r="34" spans="1:10" s="103" customFormat="1" ht="30" customHeight="1">
      <c r="A34" s="109"/>
      <c r="B34" s="106" t="s">
        <v>433</v>
      </c>
      <c r="C34" s="110" t="s">
        <v>434</v>
      </c>
      <c r="D34" s="111"/>
      <c r="E34" s="100"/>
      <c r="F34" s="100"/>
      <c r="G34" s="100"/>
      <c r="H34" s="100"/>
      <c r="I34" s="100"/>
      <c r="J34" s="100"/>
    </row>
    <row r="35" spans="1:10" s="103" customFormat="1" ht="30" customHeight="1">
      <c r="A35" s="109"/>
      <c r="B35" s="106" t="s">
        <v>435</v>
      </c>
      <c r="C35" s="110" t="s">
        <v>436</v>
      </c>
      <c r="D35" s="111"/>
      <c r="E35" s="100"/>
      <c r="F35" s="100"/>
      <c r="G35" s="100"/>
      <c r="H35" s="100"/>
      <c r="I35" s="100"/>
      <c r="J35" s="100"/>
    </row>
    <row r="36" spans="1:10" s="103" customFormat="1" ht="30" customHeight="1">
      <c r="A36" s="109"/>
      <c r="B36" s="106" t="s">
        <v>437</v>
      </c>
      <c r="C36" s="110" t="s">
        <v>438</v>
      </c>
      <c r="D36" s="111"/>
      <c r="E36" s="100"/>
      <c r="F36" s="100"/>
      <c r="G36" s="100"/>
      <c r="H36" s="100"/>
      <c r="I36" s="100"/>
      <c r="J36" s="100"/>
    </row>
    <row r="37" spans="1:10" s="103" customFormat="1" ht="30" customHeight="1">
      <c r="A37" s="109"/>
      <c r="B37" s="106" t="s">
        <v>439</v>
      </c>
      <c r="C37" s="110" t="s">
        <v>440</v>
      </c>
      <c r="D37" s="111"/>
      <c r="E37" s="100"/>
      <c r="F37" s="100"/>
      <c r="G37" s="100"/>
      <c r="H37" s="100"/>
      <c r="I37" s="100"/>
      <c r="J37" s="100"/>
    </row>
    <row r="38" spans="1:10" s="103" customFormat="1" ht="30" customHeight="1">
      <c r="A38" s="109"/>
      <c r="B38" s="106" t="s">
        <v>441</v>
      </c>
      <c r="C38" s="110" t="s">
        <v>442</v>
      </c>
      <c r="D38" s="111"/>
      <c r="E38" s="100"/>
      <c r="F38" s="100"/>
      <c r="G38" s="100"/>
      <c r="H38" s="100"/>
      <c r="I38" s="100"/>
      <c r="J38" s="100"/>
    </row>
    <row r="39" spans="1:10" s="103" customFormat="1" ht="30" customHeight="1">
      <c r="A39" s="109"/>
      <c r="B39" s="106" t="s">
        <v>443</v>
      </c>
      <c r="C39" s="110" t="s">
        <v>444</v>
      </c>
      <c r="D39" s="111"/>
      <c r="E39" s="100"/>
      <c r="F39" s="100"/>
      <c r="G39" s="100"/>
      <c r="H39" s="100"/>
      <c r="I39" s="100"/>
      <c r="J39" s="100"/>
    </row>
    <row r="40" spans="1:10" s="103" customFormat="1" ht="30" customHeight="1">
      <c r="A40" s="109"/>
      <c r="B40" s="106" t="s">
        <v>445</v>
      </c>
      <c r="C40" s="110" t="s">
        <v>446</v>
      </c>
      <c r="D40" s="111"/>
      <c r="E40" s="100"/>
      <c r="F40" s="100"/>
      <c r="G40" s="100"/>
      <c r="H40" s="100"/>
      <c r="I40" s="100"/>
      <c r="J40" s="100"/>
    </row>
    <row r="41" spans="1:10" s="103" customFormat="1" ht="30" customHeight="1">
      <c r="A41" s="109"/>
      <c r="B41" s="106" t="s">
        <v>447</v>
      </c>
      <c r="C41" s="110" t="s">
        <v>448</v>
      </c>
      <c r="D41" s="111"/>
      <c r="E41" s="100"/>
      <c r="F41" s="100"/>
      <c r="G41" s="100"/>
      <c r="H41" s="100"/>
      <c r="I41" s="100"/>
      <c r="J41" s="100"/>
    </row>
    <row r="42" spans="1:10" s="103" customFormat="1" ht="30" customHeight="1">
      <c r="A42" s="109"/>
      <c r="B42" s="106" t="s">
        <v>449</v>
      </c>
      <c r="C42" s="110" t="s">
        <v>450</v>
      </c>
      <c r="D42" s="111"/>
      <c r="E42" s="100"/>
      <c r="F42" s="100"/>
      <c r="G42" s="100"/>
      <c r="H42" s="100"/>
      <c r="I42" s="100"/>
      <c r="J42" s="100"/>
    </row>
    <row r="43" spans="1:10" s="103" customFormat="1" ht="30" customHeight="1">
      <c r="A43" s="109"/>
      <c r="B43" s="106" t="s">
        <v>451</v>
      </c>
      <c r="C43" s="110" t="s">
        <v>452</v>
      </c>
      <c r="D43" s="111"/>
      <c r="E43" s="100"/>
      <c r="F43" s="100"/>
      <c r="G43" s="100"/>
      <c r="H43" s="100"/>
      <c r="I43" s="100"/>
      <c r="J43" s="100"/>
    </row>
    <row r="44" spans="1:10" s="103" customFormat="1" ht="30" customHeight="1">
      <c r="A44" s="109"/>
      <c r="B44" s="106" t="s">
        <v>453</v>
      </c>
      <c r="C44" s="110" t="s">
        <v>454</v>
      </c>
      <c r="D44" s="111"/>
      <c r="E44" s="100"/>
      <c r="F44" s="100"/>
      <c r="G44" s="100"/>
      <c r="H44" s="100"/>
      <c r="I44" s="100"/>
      <c r="J44" s="100"/>
    </row>
    <row r="45" spans="1:10" s="103" customFormat="1" ht="30" customHeight="1">
      <c r="A45" s="109"/>
      <c r="B45" s="106" t="s">
        <v>455</v>
      </c>
      <c r="C45" s="110" t="s">
        <v>456</v>
      </c>
      <c r="D45" s="111"/>
      <c r="E45" s="100"/>
      <c r="F45" s="100"/>
      <c r="G45" s="100"/>
      <c r="H45" s="100"/>
      <c r="I45" s="100"/>
      <c r="J45" s="100"/>
    </row>
    <row r="46" spans="1:10" s="103" customFormat="1" ht="30" customHeight="1">
      <c r="A46" s="109"/>
      <c r="B46" s="106" t="s">
        <v>457</v>
      </c>
      <c r="C46" s="110" t="s">
        <v>458</v>
      </c>
      <c r="D46" s="111"/>
      <c r="E46" s="100"/>
      <c r="F46" s="100"/>
      <c r="G46" s="100"/>
      <c r="H46" s="100"/>
      <c r="I46" s="100"/>
      <c r="J46" s="100"/>
    </row>
    <row r="47" spans="1:10" s="103" customFormat="1" ht="30" customHeight="1">
      <c r="A47" s="109"/>
      <c r="B47" s="106" t="s">
        <v>459</v>
      </c>
      <c r="C47" s="110" t="s">
        <v>460</v>
      </c>
      <c r="D47" s="111"/>
      <c r="E47" s="100"/>
      <c r="F47" s="100"/>
      <c r="G47" s="100"/>
      <c r="H47" s="100"/>
      <c r="I47" s="100"/>
      <c r="J47" s="100"/>
    </row>
    <row r="48" spans="1:10" s="103" customFormat="1" ht="30" customHeight="1">
      <c r="A48" s="109"/>
      <c r="B48" s="106" t="s">
        <v>461</v>
      </c>
      <c r="C48" s="110" t="s">
        <v>462</v>
      </c>
      <c r="D48" s="111"/>
      <c r="E48" s="100"/>
      <c r="F48" s="100"/>
      <c r="G48" s="100"/>
      <c r="H48" s="100"/>
      <c r="I48" s="100"/>
      <c r="J48" s="100"/>
    </row>
    <row r="49" spans="1:10" s="103" customFormat="1" ht="30" customHeight="1">
      <c r="A49" s="109"/>
      <c r="B49" s="106" t="s">
        <v>463</v>
      </c>
      <c r="C49" s="110" t="s">
        <v>464</v>
      </c>
      <c r="D49" s="111"/>
      <c r="E49" s="100"/>
      <c r="F49" s="100"/>
      <c r="G49" s="100"/>
      <c r="H49" s="100"/>
      <c r="I49" s="100"/>
      <c r="J49" s="100"/>
    </row>
    <row r="50" spans="1:10" s="103" customFormat="1" ht="30" customHeight="1">
      <c r="A50" s="109"/>
      <c r="B50" s="106" t="s">
        <v>465</v>
      </c>
      <c r="C50" s="110" t="s">
        <v>466</v>
      </c>
      <c r="D50" s="111"/>
      <c r="E50" s="100"/>
      <c r="F50" s="100"/>
      <c r="G50" s="100"/>
      <c r="H50" s="100"/>
      <c r="I50" s="100"/>
      <c r="J50" s="100"/>
    </row>
    <row r="51" spans="1:10" s="103" customFormat="1" ht="30" customHeight="1">
      <c r="A51" s="109"/>
      <c r="B51" s="106" t="s">
        <v>467</v>
      </c>
      <c r="C51" s="110" t="s">
        <v>468</v>
      </c>
      <c r="D51" s="111"/>
      <c r="E51" s="100"/>
      <c r="F51" s="100"/>
      <c r="G51" s="100"/>
      <c r="H51" s="100"/>
      <c r="I51" s="100"/>
      <c r="J51" s="100"/>
    </row>
    <row r="52" spans="1:10" s="103" customFormat="1" ht="30" customHeight="1">
      <c r="A52" s="109"/>
      <c r="B52" s="106" t="s">
        <v>469</v>
      </c>
      <c r="C52" s="110" t="s">
        <v>470</v>
      </c>
      <c r="D52" s="111"/>
      <c r="E52" s="100"/>
      <c r="F52" s="100"/>
      <c r="G52" s="100"/>
      <c r="H52" s="100"/>
      <c r="I52" s="100"/>
      <c r="J52" s="100"/>
    </row>
    <row r="53" spans="1:10" s="103" customFormat="1" ht="30" customHeight="1">
      <c r="A53" s="109"/>
      <c r="B53" s="106" t="s">
        <v>471</v>
      </c>
      <c r="C53" s="110" t="s">
        <v>472</v>
      </c>
      <c r="D53" s="111"/>
      <c r="E53" s="100"/>
      <c r="F53" s="100"/>
      <c r="G53" s="100"/>
      <c r="H53" s="100"/>
      <c r="I53" s="100"/>
      <c r="J53" s="100"/>
    </row>
    <row r="54" spans="1:10" s="103" customFormat="1" ht="30" customHeight="1">
      <c r="A54" s="109"/>
      <c r="B54" s="106" t="s">
        <v>473</v>
      </c>
      <c r="C54" s="110" t="s">
        <v>474</v>
      </c>
      <c r="D54" s="111"/>
      <c r="E54" s="100"/>
      <c r="F54" s="100"/>
      <c r="G54" s="100"/>
      <c r="H54" s="100"/>
      <c r="I54" s="100"/>
      <c r="J54" s="100"/>
    </row>
    <row r="55" spans="1:10" s="103" customFormat="1" ht="30" customHeight="1">
      <c r="A55" s="109"/>
      <c r="B55" s="106" t="s">
        <v>475</v>
      </c>
      <c r="C55" s="110" t="s">
        <v>476</v>
      </c>
      <c r="D55" s="111"/>
      <c r="E55" s="100"/>
      <c r="F55" s="100"/>
      <c r="G55" s="100"/>
      <c r="H55" s="100"/>
      <c r="I55" s="100"/>
      <c r="J55" s="100"/>
    </row>
    <row r="56" spans="1:10" s="103" customFormat="1" ht="30" customHeight="1">
      <c r="A56" s="109"/>
      <c r="B56" s="106" t="s">
        <v>477</v>
      </c>
      <c r="C56" s="110" t="s">
        <v>478</v>
      </c>
      <c r="D56" s="111"/>
      <c r="E56" s="100"/>
      <c r="F56" s="100"/>
      <c r="G56" s="100"/>
      <c r="H56" s="100"/>
      <c r="I56" s="100"/>
      <c r="J56" s="100"/>
    </row>
    <row r="57" spans="1:10" s="103" customFormat="1" ht="30" customHeight="1">
      <c r="A57" s="109"/>
      <c r="B57" s="106" t="s">
        <v>479</v>
      </c>
      <c r="C57" s="110" t="s">
        <v>480</v>
      </c>
      <c r="D57" s="111"/>
      <c r="E57" s="100"/>
      <c r="F57" s="100"/>
      <c r="G57" s="100"/>
      <c r="H57" s="100"/>
      <c r="I57" s="100"/>
      <c r="J57" s="100"/>
    </row>
    <row r="58" spans="1:10" s="103" customFormat="1" ht="30" customHeight="1">
      <c r="A58" s="109"/>
      <c r="B58" s="106" t="s">
        <v>481</v>
      </c>
      <c r="C58" s="110" t="s">
        <v>482</v>
      </c>
      <c r="D58" s="111"/>
      <c r="E58" s="100"/>
      <c r="F58" s="100"/>
      <c r="G58" s="100"/>
      <c r="H58" s="100"/>
      <c r="I58" s="100"/>
      <c r="J58" s="100"/>
    </row>
    <row r="59" spans="1:10" s="103" customFormat="1" ht="30" customHeight="1">
      <c r="A59" s="109"/>
      <c r="B59" s="106" t="s">
        <v>483</v>
      </c>
      <c r="C59" s="110" t="s">
        <v>484</v>
      </c>
      <c r="D59" s="111"/>
      <c r="E59" s="100"/>
      <c r="F59" s="100"/>
      <c r="G59" s="100"/>
      <c r="H59" s="100"/>
      <c r="I59" s="100"/>
      <c r="J59" s="100"/>
    </row>
    <row r="60" spans="1:10" s="103" customFormat="1" ht="30" customHeight="1">
      <c r="A60" s="109"/>
      <c r="B60" s="106" t="s">
        <v>485</v>
      </c>
      <c r="C60" s="110" t="s">
        <v>486</v>
      </c>
      <c r="D60" s="111"/>
      <c r="E60" s="100"/>
      <c r="F60" s="100"/>
      <c r="G60" s="100"/>
      <c r="H60" s="100"/>
      <c r="I60" s="100"/>
      <c r="J60" s="100"/>
    </row>
    <row r="61" spans="1:10" s="103" customFormat="1" ht="30" customHeight="1">
      <c r="A61" s="109"/>
      <c r="B61" s="106" t="s">
        <v>487</v>
      </c>
      <c r="C61" s="110" t="s">
        <v>488</v>
      </c>
      <c r="D61" s="111"/>
      <c r="E61" s="100"/>
      <c r="F61" s="100"/>
      <c r="G61" s="100"/>
      <c r="H61" s="100"/>
      <c r="I61" s="100"/>
      <c r="J61" s="100"/>
    </row>
    <row r="62" spans="1:10" s="103" customFormat="1" ht="30" customHeight="1">
      <c r="A62" s="109"/>
      <c r="B62" s="106" t="s">
        <v>489</v>
      </c>
      <c r="C62" s="110" t="s">
        <v>490</v>
      </c>
      <c r="D62" s="111"/>
      <c r="E62" s="100"/>
      <c r="F62" s="100"/>
      <c r="G62" s="100"/>
      <c r="H62" s="100"/>
      <c r="I62" s="100"/>
      <c r="J62" s="100"/>
    </row>
    <row r="63" spans="1:10" s="103" customFormat="1" ht="30" customHeight="1">
      <c r="A63" s="109"/>
      <c r="B63" s="106" t="s">
        <v>491</v>
      </c>
      <c r="C63" s="110" t="s">
        <v>492</v>
      </c>
      <c r="D63" s="111"/>
      <c r="E63" s="100"/>
      <c r="F63" s="100"/>
      <c r="G63" s="100"/>
      <c r="H63" s="100"/>
      <c r="I63" s="100"/>
      <c r="J63" s="100"/>
    </row>
    <row r="64" spans="1:10" s="103" customFormat="1" ht="30" customHeight="1">
      <c r="A64" s="109"/>
      <c r="B64" s="106" t="s">
        <v>493</v>
      </c>
      <c r="C64" s="110" t="s">
        <v>494</v>
      </c>
      <c r="D64" s="111"/>
      <c r="E64" s="100"/>
      <c r="F64" s="100"/>
      <c r="G64" s="100"/>
      <c r="H64" s="100"/>
      <c r="I64" s="100"/>
      <c r="J64" s="100"/>
    </row>
    <row r="65" spans="1:10" s="103" customFormat="1" ht="30" customHeight="1">
      <c r="A65" s="109"/>
      <c r="B65" s="106" t="s">
        <v>495</v>
      </c>
      <c r="C65" s="110" t="s">
        <v>496</v>
      </c>
      <c r="D65" s="111"/>
      <c r="E65" s="100"/>
      <c r="F65" s="100"/>
      <c r="G65" s="100"/>
      <c r="H65" s="100"/>
      <c r="I65" s="100"/>
      <c r="J65" s="100"/>
    </row>
    <row r="66" spans="1:10" s="103" customFormat="1" ht="30" customHeight="1">
      <c r="A66" s="109"/>
      <c r="B66" s="106" t="s">
        <v>497</v>
      </c>
      <c r="C66" s="110" t="s">
        <v>498</v>
      </c>
      <c r="D66" s="111"/>
      <c r="E66" s="100"/>
      <c r="F66" s="100"/>
      <c r="G66" s="100"/>
      <c r="H66" s="100"/>
      <c r="I66" s="100"/>
      <c r="J66" s="100"/>
    </row>
    <row r="67" spans="1:10" s="103" customFormat="1" ht="30" customHeight="1">
      <c r="A67" s="109"/>
      <c r="B67" s="106" t="s">
        <v>499</v>
      </c>
      <c r="C67" s="110" t="s">
        <v>500</v>
      </c>
      <c r="D67" s="111"/>
      <c r="E67" s="100"/>
      <c r="F67" s="100"/>
      <c r="G67" s="100"/>
      <c r="H67" s="100"/>
      <c r="I67" s="100"/>
      <c r="J67" s="100"/>
    </row>
    <row r="68" spans="1:10" s="103" customFormat="1" ht="30" customHeight="1">
      <c r="A68" s="109"/>
      <c r="B68" s="106" t="s">
        <v>501</v>
      </c>
      <c r="C68" s="110" t="s">
        <v>502</v>
      </c>
      <c r="D68" s="111"/>
      <c r="E68" s="100"/>
      <c r="F68" s="100"/>
      <c r="G68" s="100"/>
      <c r="H68" s="100"/>
      <c r="I68" s="100"/>
      <c r="J68" s="100"/>
    </row>
    <row r="69" spans="1:10" s="103" customFormat="1" ht="30" customHeight="1">
      <c r="A69" s="109"/>
      <c r="B69" s="106" t="s">
        <v>503</v>
      </c>
      <c r="C69" s="110" t="s">
        <v>504</v>
      </c>
      <c r="D69" s="111"/>
      <c r="E69" s="100"/>
      <c r="F69" s="100"/>
      <c r="G69" s="100"/>
      <c r="H69" s="100"/>
      <c r="I69" s="100"/>
      <c r="J69" s="100"/>
    </row>
    <row r="70" spans="1:10" s="103" customFormat="1" ht="30" customHeight="1">
      <c r="A70" s="109"/>
      <c r="B70" s="106" t="s">
        <v>505</v>
      </c>
      <c r="C70" s="110" t="s">
        <v>506</v>
      </c>
      <c r="D70" s="111"/>
      <c r="E70" s="100"/>
      <c r="F70" s="100"/>
      <c r="G70" s="100"/>
      <c r="H70" s="100"/>
      <c r="I70" s="100"/>
      <c r="J70" s="100"/>
    </row>
    <row r="71" spans="1:10" s="103" customFormat="1" ht="30" customHeight="1">
      <c r="A71" s="109"/>
      <c r="B71" s="106" t="s">
        <v>507</v>
      </c>
      <c r="C71" s="110" t="s">
        <v>508</v>
      </c>
      <c r="D71" s="111"/>
      <c r="E71" s="100"/>
      <c r="F71" s="100"/>
      <c r="G71" s="100"/>
      <c r="H71" s="100"/>
      <c r="I71" s="100"/>
      <c r="J71" s="100"/>
    </row>
    <row r="72" spans="1:10" s="103" customFormat="1" ht="30" customHeight="1">
      <c r="A72" s="109"/>
      <c r="B72" s="106" t="s">
        <v>509</v>
      </c>
      <c r="C72" s="110" t="s">
        <v>510</v>
      </c>
      <c r="D72" s="111"/>
      <c r="E72" s="100"/>
      <c r="F72" s="100"/>
      <c r="G72" s="100"/>
      <c r="H72" s="100"/>
      <c r="I72" s="100"/>
      <c r="J72" s="100"/>
    </row>
    <row r="73" spans="1:10" s="103" customFormat="1" ht="30" customHeight="1">
      <c r="A73" s="109"/>
      <c r="B73" s="106" t="s">
        <v>511</v>
      </c>
      <c r="C73" s="110" t="s">
        <v>512</v>
      </c>
      <c r="D73" s="111"/>
      <c r="E73" s="100"/>
      <c r="F73" s="100"/>
      <c r="G73" s="100"/>
      <c r="H73" s="100"/>
      <c r="I73" s="100"/>
      <c r="J73" s="100"/>
    </row>
    <row r="74" spans="1:10" s="103" customFormat="1" ht="30" customHeight="1">
      <c r="A74" s="109"/>
      <c r="B74" s="106" t="s">
        <v>513</v>
      </c>
      <c r="C74" s="110" t="s">
        <v>514</v>
      </c>
      <c r="D74" s="111"/>
      <c r="E74" s="100"/>
      <c r="F74" s="100"/>
      <c r="G74" s="100"/>
      <c r="H74" s="100"/>
      <c r="I74" s="100"/>
      <c r="J74" s="100"/>
    </row>
    <row r="75" spans="1:10" s="103" customFormat="1" ht="30" customHeight="1">
      <c r="A75" s="109"/>
      <c r="B75" s="106" t="s">
        <v>515</v>
      </c>
      <c r="C75" s="110" t="s">
        <v>516</v>
      </c>
      <c r="D75" s="111"/>
      <c r="E75" s="100"/>
      <c r="F75" s="100"/>
      <c r="G75" s="100"/>
      <c r="H75" s="100"/>
      <c r="I75" s="100"/>
      <c r="J75" s="100"/>
    </row>
    <row r="76" spans="1:10" s="103" customFormat="1" ht="30" customHeight="1">
      <c r="A76" s="109"/>
      <c r="B76" s="106" t="s">
        <v>517</v>
      </c>
      <c r="C76" s="110" t="s">
        <v>518</v>
      </c>
      <c r="D76" s="111"/>
      <c r="E76" s="100"/>
      <c r="F76" s="100"/>
      <c r="G76" s="100"/>
      <c r="H76" s="100"/>
      <c r="I76" s="100"/>
      <c r="J76" s="100"/>
    </row>
    <row r="77" spans="1:10" s="103" customFormat="1" ht="30" customHeight="1">
      <c r="A77" s="109"/>
      <c r="B77" s="106" t="s">
        <v>519</v>
      </c>
      <c r="C77" s="110" t="s">
        <v>520</v>
      </c>
      <c r="D77" s="111"/>
      <c r="E77" s="100"/>
      <c r="F77" s="100"/>
      <c r="G77" s="100"/>
      <c r="H77" s="100"/>
      <c r="I77" s="100"/>
      <c r="J77" s="100"/>
    </row>
    <row r="78" spans="1:10" s="103" customFormat="1" ht="30" customHeight="1">
      <c r="A78" s="109"/>
      <c r="B78" s="106" t="s">
        <v>521</v>
      </c>
      <c r="C78" s="110" t="s">
        <v>522</v>
      </c>
      <c r="D78" s="111"/>
      <c r="E78" s="100"/>
      <c r="F78" s="100"/>
      <c r="G78" s="100"/>
      <c r="H78" s="100"/>
      <c r="I78" s="100"/>
      <c r="J78" s="100"/>
    </row>
    <row r="79" spans="1:10" s="103" customFormat="1" ht="30" customHeight="1">
      <c r="A79" s="109"/>
      <c r="B79" s="106" t="s">
        <v>523</v>
      </c>
      <c r="C79" s="110" t="s">
        <v>524</v>
      </c>
      <c r="D79" s="111"/>
      <c r="E79" s="100"/>
      <c r="F79" s="100"/>
      <c r="G79" s="100"/>
      <c r="H79" s="100"/>
      <c r="I79" s="100"/>
      <c r="J79" s="100"/>
    </row>
    <row r="80" spans="1:10" s="103" customFormat="1" ht="30" customHeight="1">
      <c r="A80" s="109"/>
      <c r="B80" s="106" t="s">
        <v>525</v>
      </c>
      <c r="C80" s="110" t="s">
        <v>526</v>
      </c>
      <c r="D80" s="111"/>
      <c r="E80" s="100"/>
      <c r="F80" s="100"/>
      <c r="G80" s="100"/>
      <c r="H80" s="100"/>
      <c r="I80" s="100"/>
      <c r="J80" s="100"/>
    </row>
    <row r="81" spans="1:10" s="103" customFormat="1" ht="30" customHeight="1">
      <c r="A81" s="109"/>
      <c r="B81" s="106" t="s">
        <v>527</v>
      </c>
      <c r="C81" s="110" t="s">
        <v>528</v>
      </c>
      <c r="D81" s="111"/>
      <c r="E81" s="100"/>
      <c r="F81" s="100"/>
      <c r="G81" s="100"/>
      <c r="H81" s="100"/>
      <c r="I81" s="100"/>
      <c r="J81" s="100"/>
    </row>
    <row r="82" spans="1:10" s="103" customFormat="1" ht="30" customHeight="1">
      <c r="A82" s="100"/>
      <c r="B82" s="108"/>
      <c r="C82" s="105" t="s">
        <v>529</v>
      </c>
      <c r="D82" s="100"/>
      <c r="E82" s="100"/>
      <c r="F82" s="100"/>
      <c r="G82" s="100"/>
      <c r="H82" s="100"/>
      <c r="I82" s="100"/>
      <c r="J82" s="100"/>
    </row>
    <row r="83" spans="1:10" s="103" customFormat="1" ht="30" customHeight="1">
      <c r="A83" s="100"/>
      <c r="B83" s="101" t="s">
        <v>530</v>
      </c>
      <c r="C83" s="102" t="s">
        <v>531</v>
      </c>
      <c r="D83" s="100"/>
      <c r="E83" s="100"/>
      <c r="F83" s="100"/>
      <c r="G83" s="100"/>
      <c r="H83" s="100"/>
      <c r="I83" s="100"/>
      <c r="J83" s="100"/>
    </row>
    <row r="84" spans="1:10" s="103" customFormat="1" ht="30" customHeight="1">
      <c r="A84" s="100"/>
      <c r="B84" s="101" t="s">
        <v>532</v>
      </c>
      <c r="C84" s="102" t="s">
        <v>533</v>
      </c>
      <c r="D84" s="100"/>
      <c r="E84" s="100"/>
      <c r="F84" s="100"/>
      <c r="G84" s="100"/>
      <c r="H84" s="100"/>
      <c r="I84" s="100"/>
      <c r="J84" s="100"/>
    </row>
    <row r="85" spans="1:10" s="103" customFormat="1" ht="30" customHeight="1">
      <c r="A85" s="100"/>
      <c r="B85" s="101" t="s">
        <v>534</v>
      </c>
      <c r="C85" s="102" t="s">
        <v>535</v>
      </c>
      <c r="D85" s="100"/>
      <c r="E85" s="100"/>
      <c r="F85" s="100"/>
      <c r="G85" s="100"/>
      <c r="H85" s="100"/>
      <c r="I85" s="100"/>
      <c r="J85" s="100"/>
    </row>
    <row r="86" spans="1:10" s="103" customFormat="1" ht="30" customHeight="1">
      <c r="A86" s="100"/>
      <c r="B86" s="101" t="s">
        <v>536</v>
      </c>
      <c r="C86" s="102" t="s">
        <v>537</v>
      </c>
      <c r="D86" s="100"/>
      <c r="E86" s="100"/>
      <c r="F86" s="100"/>
      <c r="G86" s="100"/>
      <c r="H86" s="100"/>
      <c r="I86" s="100"/>
      <c r="J86" s="100"/>
    </row>
    <row r="87" spans="1:10" s="103" customFormat="1" ht="30" customHeight="1">
      <c r="A87" s="100"/>
      <c r="B87" s="101" t="s">
        <v>538</v>
      </c>
      <c r="C87" s="102" t="s">
        <v>539</v>
      </c>
      <c r="D87" s="100"/>
      <c r="E87" s="100"/>
      <c r="F87" s="100"/>
      <c r="G87" s="100"/>
      <c r="H87" s="100"/>
      <c r="I87" s="100"/>
      <c r="J87" s="100"/>
    </row>
    <row r="88" spans="1:10" s="103" customFormat="1" ht="30" customHeight="1">
      <c r="A88" s="100"/>
      <c r="B88" s="101" t="s">
        <v>540</v>
      </c>
      <c r="C88" s="102" t="s">
        <v>541</v>
      </c>
      <c r="D88" s="100"/>
      <c r="E88" s="100"/>
      <c r="F88" s="100"/>
      <c r="G88" s="100"/>
      <c r="H88" s="100"/>
      <c r="I88" s="100"/>
      <c r="J88" s="100"/>
    </row>
    <row r="89" spans="1:10" s="103" customFormat="1" ht="30" customHeight="1">
      <c r="A89" s="100"/>
      <c r="B89" s="101" t="s">
        <v>542</v>
      </c>
      <c r="C89" s="102" t="s">
        <v>543</v>
      </c>
      <c r="D89" s="100"/>
      <c r="E89" s="100"/>
      <c r="F89" s="100"/>
      <c r="G89" s="100"/>
      <c r="H89" s="100"/>
      <c r="I89" s="100"/>
      <c r="J89" s="100"/>
    </row>
    <row r="90" spans="1:10" s="103" customFormat="1" ht="30" customHeight="1">
      <c r="A90" s="100"/>
      <c r="B90" s="112" t="s">
        <v>544</v>
      </c>
      <c r="C90" s="102" t="s">
        <v>545</v>
      </c>
      <c r="D90" s="100"/>
      <c r="E90" s="100"/>
      <c r="F90" s="100"/>
      <c r="G90" s="100"/>
      <c r="H90" s="100"/>
      <c r="I90" s="100"/>
      <c r="J90" s="100"/>
    </row>
    <row r="91" spans="1:10" s="103" customFormat="1" ht="30" customHeight="1">
      <c r="A91" s="100"/>
      <c r="B91" s="101" t="s">
        <v>546</v>
      </c>
      <c r="C91" s="102" t="s">
        <v>547</v>
      </c>
      <c r="D91" s="100"/>
      <c r="E91" s="100"/>
      <c r="F91" s="100"/>
      <c r="G91" s="100"/>
      <c r="H91" s="100"/>
      <c r="I91" s="100"/>
      <c r="J91" s="100"/>
    </row>
    <row r="92" spans="1:10" s="103" customFormat="1" ht="30" customHeight="1">
      <c r="A92" s="100"/>
      <c r="B92" s="101" t="s">
        <v>548</v>
      </c>
      <c r="C92" s="102" t="s">
        <v>549</v>
      </c>
      <c r="D92" s="100"/>
      <c r="E92" s="100"/>
      <c r="F92" s="100"/>
      <c r="G92" s="100"/>
      <c r="H92" s="100"/>
      <c r="I92" s="100"/>
      <c r="J92" s="100"/>
    </row>
    <row r="93" spans="1:10" s="103" customFormat="1" ht="30" customHeight="1">
      <c r="A93" s="100"/>
      <c r="B93" s="101" t="s">
        <v>550</v>
      </c>
      <c r="C93" s="102" t="s">
        <v>551</v>
      </c>
      <c r="D93" s="100"/>
      <c r="E93" s="100"/>
      <c r="F93" s="100"/>
      <c r="G93" s="100"/>
      <c r="H93" s="100"/>
      <c r="I93" s="100"/>
      <c r="J93" s="100"/>
    </row>
    <row r="94" spans="1:10" s="103" customFormat="1" ht="30" customHeight="1">
      <c r="A94" s="100"/>
      <c r="B94" s="101" t="s">
        <v>203</v>
      </c>
      <c r="C94" s="102" t="s">
        <v>552</v>
      </c>
      <c r="D94" s="100"/>
      <c r="E94" s="100"/>
      <c r="F94" s="100"/>
      <c r="G94" s="100"/>
      <c r="H94" s="100"/>
      <c r="I94" s="100"/>
      <c r="J94" s="100"/>
    </row>
    <row r="95" spans="1:10" s="103" customFormat="1" ht="30" customHeight="1">
      <c r="A95" s="100"/>
      <c r="B95" s="101" t="s">
        <v>380</v>
      </c>
      <c r="C95" s="102" t="s">
        <v>553</v>
      </c>
      <c r="D95" s="100"/>
      <c r="E95" s="100"/>
      <c r="F95" s="100"/>
      <c r="G95" s="100"/>
      <c r="H95" s="100"/>
      <c r="I95" s="100"/>
      <c r="J95" s="100"/>
    </row>
    <row r="96" spans="1:10" s="103" customFormat="1" ht="30" customHeight="1">
      <c r="A96" s="100"/>
      <c r="B96" s="112" t="s">
        <v>294</v>
      </c>
      <c r="C96" s="102" t="s">
        <v>554</v>
      </c>
      <c r="D96" s="100"/>
      <c r="E96" s="100"/>
      <c r="F96" s="100"/>
      <c r="G96" s="100"/>
      <c r="H96" s="100"/>
      <c r="I96" s="100"/>
      <c r="J96" s="100"/>
    </row>
    <row r="97" spans="1:10" s="103" customFormat="1" ht="30" customHeight="1">
      <c r="A97" s="100"/>
      <c r="B97" s="112" t="s">
        <v>555</v>
      </c>
      <c r="C97" s="102" t="s">
        <v>556</v>
      </c>
      <c r="D97" s="100"/>
      <c r="E97" s="100"/>
      <c r="F97" s="100"/>
      <c r="G97" s="100"/>
      <c r="H97" s="100"/>
      <c r="I97" s="100"/>
      <c r="J97" s="100"/>
    </row>
    <row r="98" spans="1:10" s="103" customFormat="1" ht="30" customHeight="1">
      <c r="A98" s="100"/>
      <c r="B98" s="101" t="s">
        <v>557</v>
      </c>
      <c r="C98" s="107" t="s">
        <v>558</v>
      </c>
      <c r="D98" s="100"/>
      <c r="E98" s="100"/>
      <c r="F98" s="100"/>
      <c r="G98" s="100"/>
      <c r="H98" s="100"/>
      <c r="I98" s="100"/>
      <c r="J98" s="100"/>
    </row>
    <row r="99" spans="1:10" s="103" customFormat="1" ht="30" customHeight="1">
      <c r="A99" s="100"/>
      <c r="B99" s="101" t="s">
        <v>559</v>
      </c>
      <c r="C99" s="107" t="s">
        <v>560</v>
      </c>
      <c r="D99" s="100"/>
      <c r="E99" s="100"/>
      <c r="F99" s="100"/>
      <c r="G99" s="100"/>
      <c r="H99" s="100"/>
      <c r="I99" s="100"/>
      <c r="J99" s="100"/>
    </row>
    <row r="100" spans="1:10" s="103" customFormat="1" ht="30" customHeight="1">
      <c r="A100" s="100"/>
      <c r="B100" s="101" t="s">
        <v>561</v>
      </c>
      <c r="C100" s="107" t="s">
        <v>562</v>
      </c>
      <c r="D100" s="100"/>
      <c r="E100" s="100"/>
      <c r="F100" s="100"/>
      <c r="G100" s="100"/>
      <c r="H100" s="100"/>
      <c r="I100" s="100"/>
      <c r="J100" s="100"/>
    </row>
    <row r="101" spans="1:10" s="103" customFormat="1" ht="30" customHeight="1">
      <c r="A101" s="100"/>
      <c r="B101" s="101" t="s">
        <v>563</v>
      </c>
      <c r="C101" s="107" t="s">
        <v>564</v>
      </c>
      <c r="D101" s="100"/>
      <c r="E101" s="100"/>
      <c r="F101" s="100"/>
      <c r="G101" s="100"/>
      <c r="H101" s="100"/>
      <c r="I101" s="100"/>
      <c r="J101" s="100"/>
    </row>
    <row r="102" spans="1:10" s="103" customFormat="1" ht="30" customHeight="1">
      <c r="A102" s="100"/>
      <c r="B102" s="101" t="s">
        <v>565</v>
      </c>
      <c r="C102" s="102" t="s">
        <v>566</v>
      </c>
      <c r="D102" s="100"/>
      <c r="E102" s="100"/>
      <c r="F102" s="100"/>
      <c r="G102" s="100"/>
      <c r="H102" s="100"/>
      <c r="I102" s="100"/>
      <c r="J102" s="100"/>
    </row>
    <row r="103" spans="1:10" s="103" customFormat="1" ht="30" customHeight="1">
      <c r="A103" s="100"/>
      <c r="B103" s="101" t="s">
        <v>567</v>
      </c>
      <c r="C103" s="102" t="s">
        <v>568</v>
      </c>
      <c r="D103" s="100"/>
      <c r="E103" s="100"/>
      <c r="F103" s="100"/>
      <c r="G103" s="100"/>
      <c r="H103" s="100"/>
      <c r="I103" s="100"/>
      <c r="J103" s="100"/>
    </row>
    <row r="104" spans="1:10" s="103" customFormat="1" ht="30" customHeight="1">
      <c r="A104" s="100"/>
      <c r="B104" s="101" t="s">
        <v>569</v>
      </c>
      <c r="C104" s="102" t="s">
        <v>570</v>
      </c>
      <c r="D104" s="100"/>
      <c r="E104" s="100"/>
      <c r="F104" s="100"/>
      <c r="G104" s="100"/>
      <c r="H104" s="100"/>
      <c r="I104" s="100"/>
      <c r="J104" s="100"/>
    </row>
    <row r="105" spans="1:10" s="103" customFormat="1" ht="30" customHeight="1">
      <c r="A105" s="100"/>
      <c r="B105" s="101" t="s">
        <v>571</v>
      </c>
      <c r="C105" s="102" t="s">
        <v>572</v>
      </c>
      <c r="D105" s="100"/>
      <c r="E105" s="100"/>
      <c r="F105" s="100"/>
      <c r="G105" s="100"/>
      <c r="H105" s="100"/>
      <c r="I105" s="100"/>
      <c r="J105" s="100"/>
    </row>
    <row r="106" spans="1:10" s="103" customFormat="1" ht="30" customHeight="1">
      <c r="A106" s="100"/>
      <c r="B106" s="101" t="s">
        <v>573</v>
      </c>
      <c r="C106" s="102" t="s">
        <v>574</v>
      </c>
      <c r="D106" s="100"/>
      <c r="E106" s="100"/>
      <c r="F106" s="100"/>
      <c r="G106" s="100"/>
      <c r="H106" s="100"/>
      <c r="I106" s="100"/>
      <c r="J106" s="100"/>
    </row>
    <row r="107" spans="1:10" s="103" customFormat="1" ht="30" customHeight="1">
      <c r="A107" s="100"/>
      <c r="B107" s="101" t="s">
        <v>575</v>
      </c>
      <c r="C107" s="102" t="s">
        <v>576</v>
      </c>
      <c r="D107" s="100"/>
      <c r="E107" s="100"/>
      <c r="F107" s="100"/>
      <c r="G107" s="100"/>
      <c r="H107" s="100"/>
      <c r="I107" s="100"/>
      <c r="J107" s="100"/>
    </row>
    <row r="108" spans="1:10" s="103" customFormat="1" ht="30" customHeight="1">
      <c r="A108" s="100"/>
      <c r="B108" s="101" t="s">
        <v>577</v>
      </c>
      <c r="C108" s="102" t="s">
        <v>578</v>
      </c>
      <c r="D108" s="100"/>
      <c r="E108" s="100"/>
      <c r="F108" s="100"/>
      <c r="G108" s="100"/>
      <c r="H108" s="100"/>
      <c r="I108" s="100"/>
      <c r="J108" s="100"/>
    </row>
    <row r="109" spans="1:10" s="103" customFormat="1" ht="30" customHeight="1">
      <c r="A109" s="100"/>
      <c r="B109" s="101" t="s">
        <v>579</v>
      </c>
      <c r="C109" s="102" t="s">
        <v>580</v>
      </c>
      <c r="D109" s="100"/>
      <c r="E109" s="100"/>
      <c r="F109" s="100"/>
      <c r="G109" s="100"/>
      <c r="H109" s="100"/>
      <c r="I109" s="100"/>
      <c r="J109" s="100"/>
    </row>
    <row r="110" spans="1:10" s="103" customFormat="1" ht="30" customHeight="1">
      <c r="A110" s="100"/>
      <c r="B110" s="101" t="s">
        <v>581</v>
      </c>
      <c r="C110" s="102" t="s">
        <v>582</v>
      </c>
      <c r="D110" s="100"/>
      <c r="E110" s="100"/>
      <c r="F110" s="100"/>
      <c r="G110" s="100"/>
      <c r="H110" s="100"/>
      <c r="I110" s="100"/>
      <c r="J110" s="100"/>
    </row>
    <row r="111" spans="1:10" s="103" customFormat="1" ht="30" customHeight="1">
      <c r="A111" s="100"/>
      <c r="B111" s="101" t="s">
        <v>583</v>
      </c>
      <c r="C111" s="102" t="s">
        <v>584</v>
      </c>
      <c r="D111" s="100"/>
      <c r="E111" s="100"/>
      <c r="F111" s="100"/>
      <c r="G111" s="100"/>
      <c r="H111" s="100"/>
      <c r="I111" s="100"/>
      <c r="J111" s="100"/>
    </row>
    <row r="112" spans="1:10" s="103" customFormat="1" ht="30" customHeight="1">
      <c r="A112" s="100"/>
      <c r="B112" s="101" t="s">
        <v>585</v>
      </c>
      <c r="C112" s="102" t="s">
        <v>586</v>
      </c>
      <c r="D112" s="100"/>
      <c r="E112" s="100"/>
      <c r="F112" s="100"/>
      <c r="G112" s="100"/>
      <c r="H112" s="100"/>
      <c r="I112" s="100"/>
      <c r="J112" s="100"/>
    </row>
    <row r="113" spans="1:10" s="103" customFormat="1" ht="30" customHeight="1">
      <c r="A113" s="100"/>
      <c r="B113" s="101" t="s">
        <v>587</v>
      </c>
      <c r="C113" s="102" t="s">
        <v>588</v>
      </c>
      <c r="D113" s="100"/>
      <c r="E113" s="100"/>
      <c r="F113" s="100"/>
      <c r="G113" s="100"/>
      <c r="H113" s="100"/>
      <c r="I113" s="100"/>
      <c r="J113" s="100"/>
    </row>
    <row r="114" spans="1:10" s="103" customFormat="1" ht="30" customHeight="1">
      <c r="A114" s="100"/>
      <c r="B114" s="112" t="s">
        <v>589</v>
      </c>
      <c r="C114" s="102" t="s">
        <v>590</v>
      </c>
      <c r="D114" s="100"/>
      <c r="E114" s="100"/>
      <c r="F114" s="100"/>
      <c r="G114" s="100"/>
      <c r="H114" s="100"/>
      <c r="I114" s="100"/>
      <c r="J114" s="100"/>
    </row>
    <row r="115" spans="1:10" s="103" customFormat="1" ht="30" customHeight="1">
      <c r="A115" s="100"/>
      <c r="B115" s="101" t="s">
        <v>591</v>
      </c>
      <c r="C115" s="102" t="s">
        <v>592</v>
      </c>
      <c r="D115" s="100"/>
      <c r="E115" s="100"/>
      <c r="F115" s="100"/>
      <c r="G115" s="100"/>
      <c r="H115" s="100"/>
      <c r="I115" s="100"/>
      <c r="J115" s="100"/>
    </row>
    <row r="116" spans="1:10" s="103" customFormat="1" ht="30" customHeight="1">
      <c r="A116" s="100"/>
      <c r="B116" s="101" t="s">
        <v>593</v>
      </c>
      <c r="C116" s="102" t="s">
        <v>594</v>
      </c>
      <c r="D116" s="100"/>
      <c r="E116" s="100"/>
      <c r="F116" s="100"/>
      <c r="G116" s="100"/>
      <c r="H116" s="100"/>
      <c r="I116" s="100"/>
      <c r="J116" s="100"/>
    </row>
    <row r="117" spans="1:10" s="103" customFormat="1" ht="30" customHeight="1">
      <c r="A117" s="100"/>
      <c r="B117" s="101" t="s">
        <v>595</v>
      </c>
      <c r="C117" s="102" t="s">
        <v>596</v>
      </c>
      <c r="D117" s="100"/>
      <c r="E117" s="100"/>
      <c r="F117" s="100"/>
      <c r="G117" s="100"/>
      <c r="H117" s="100"/>
      <c r="I117" s="100"/>
      <c r="J117" s="100"/>
    </row>
    <row r="118" spans="1:10" s="103" customFormat="1" ht="30" customHeight="1">
      <c r="A118" s="100"/>
      <c r="B118" s="112" t="s">
        <v>597</v>
      </c>
      <c r="C118" s="102" t="s">
        <v>598</v>
      </c>
      <c r="D118" s="100"/>
      <c r="E118" s="100"/>
      <c r="F118" s="100"/>
      <c r="G118" s="100"/>
      <c r="H118" s="100"/>
      <c r="I118" s="100"/>
      <c r="J118" s="100"/>
    </row>
    <row r="119" spans="1:10" s="103" customFormat="1" ht="30" customHeight="1">
      <c r="A119" s="100"/>
      <c r="B119" s="112" t="s">
        <v>599</v>
      </c>
      <c r="C119" s="102" t="s">
        <v>600</v>
      </c>
      <c r="D119" s="100"/>
      <c r="E119" s="100"/>
      <c r="F119" s="100"/>
      <c r="G119" s="100"/>
      <c r="H119" s="100"/>
      <c r="I119" s="100"/>
      <c r="J119" s="100"/>
    </row>
    <row r="120" spans="1:10" s="103" customFormat="1" ht="30" customHeight="1">
      <c r="A120" s="100"/>
      <c r="B120" s="101" t="s">
        <v>601</v>
      </c>
      <c r="C120" s="102" t="s">
        <v>602</v>
      </c>
      <c r="D120" s="100"/>
      <c r="E120" s="100"/>
      <c r="F120" s="100"/>
      <c r="G120" s="100"/>
      <c r="H120" s="100"/>
      <c r="I120" s="100"/>
      <c r="J120" s="100"/>
    </row>
    <row r="121" spans="1:10" s="103" customFormat="1" ht="30" customHeight="1">
      <c r="A121" s="100"/>
      <c r="B121" s="101" t="s">
        <v>603</v>
      </c>
      <c r="C121" s="102" t="s">
        <v>604</v>
      </c>
      <c r="D121" s="100"/>
      <c r="E121" s="100"/>
      <c r="F121" s="100"/>
      <c r="G121" s="100"/>
      <c r="H121" s="100"/>
      <c r="I121" s="100"/>
      <c r="J121" s="100"/>
    </row>
    <row r="122" spans="1:10" s="103" customFormat="1" ht="30" customHeight="1">
      <c r="A122" s="100"/>
      <c r="B122" s="112" t="s">
        <v>605</v>
      </c>
      <c r="C122" s="102" t="s">
        <v>606</v>
      </c>
      <c r="D122" s="100"/>
      <c r="E122" s="100"/>
      <c r="F122" s="100"/>
      <c r="G122" s="100"/>
      <c r="H122" s="100"/>
      <c r="I122" s="100"/>
      <c r="J122" s="100"/>
    </row>
    <row r="123" spans="1:10" s="103" customFormat="1" ht="30" customHeight="1">
      <c r="A123" s="100"/>
      <c r="B123" s="112" t="s">
        <v>607</v>
      </c>
      <c r="C123" s="107" t="s">
        <v>608</v>
      </c>
      <c r="D123" s="100"/>
      <c r="E123" s="100"/>
      <c r="F123" s="100"/>
      <c r="G123" s="100"/>
      <c r="H123" s="100"/>
      <c r="I123" s="100"/>
      <c r="J123" s="100"/>
    </row>
    <row r="124" spans="1:10" s="103" customFormat="1" ht="30" customHeight="1">
      <c r="A124" s="100"/>
      <c r="B124" s="101" t="s">
        <v>609</v>
      </c>
      <c r="C124" s="107" t="s">
        <v>610</v>
      </c>
      <c r="D124" s="100"/>
      <c r="E124" s="100"/>
      <c r="F124" s="100"/>
      <c r="G124" s="100"/>
      <c r="H124" s="100"/>
      <c r="I124" s="100"/>
      <c r="J124" s="100"/>
    </row>
    <row r="125" spans="1:10" s="103" customFormat="1" ht="30" customHeight="1">
      <c r="A125" s="100"/>
      <c r="B125" s="101" t="s">
        <v>611</v>
      </c>
      <c r="C125" s="107" t="s">
        <v>612</v>
      </c>
      <c r="D125" s="100"/>
      <c r="E125" s="100"/>
      <c r="F125" s="100"/>
      <c r="G125" s="100"/>
      <c r="H125" s="100"/>
      <c r="I125" s="100"/>
      <c r="J125" s="100"/>
    </row>
    <row r="126" spans="1:10" s="103" customFormat="1" ht="30" customHeight="1">
      <c r="A126" s="100"/>
      <c r="B126" s="101" t="s">
        <v>613</v>
      </c>
      <c r="C126" s="107" t="s">
        <v>614</v>
      </c>
      <c r="D126" s="100"/>
      <c r="E126" s="100"/>
      <c r="F126" s="100"/>
      <c r="G126" s="100"/>
      <c r="H126" s="100"/>
      <c r="I126" s="100"/>
      <c r="J126" s="100"/>
    </row>
    <row r="127" spans="1:10" s="103" customFormat="1" ht="30" customHeight="1">
      <c r="A127" s="100"/>
      <c r="B127" s="101" t="s">
        <v>615</v>
      </c>
      <c r="C127" s="107" t="s">
        <v>616</v>
      </c>
      <c r="D127" s="100"/>
      <c r="E127" s="100"/>
      <c r="F127" s="100"/>
      <c r="G127" s="100"/>
      <c r="H127" s="100"/>
      <c r="I127" s="100"/>
      <c r="J127" s="100"/>
    </row>
    <row r="128" spans="1:10" s="103" customFormat="1" ht="30" customHeight="1">
      <c r="A128" s="100"/>
      <c r="B128" s="108"/>
      <c r="C128" s="105" t="s">
        <v>617</v>
      </c>
      <c r="D128" s="100"/>
      <c r="E128" s="100"/>
      <c r="F128" s="100"/>
      <c r="G128" s="100"/>
      <c r="H128" s="100"/>
      <c r="I128" s="100"/>
      <c r="J128" s="100"/>
    </row>
    <row r="129" spans="1:10" s="103" customFormat="1" ht="30" customHeight="1">
      <c r="A129" s="100"/>
      <c r="B129" s="113" t="s">
        <v>618</v>
      </c>
      <c r="C129" s="107" t="s">
        <v>619</v>
      </c>
      <c r="D129" s="100"/>
      <c r="E129" s="100"/>
      <c r="F129" s="100"/>
      <c r="G129" s="100"/>
      <c r="H129" s="100"/>
      <c r="I129" s="100"/>
      <c r="J129" s="100"/>
    </row>
    <row r="130" spans="1:10">
      <c r="A130" s="69"/>
      <c r="B130" s="69"/>
      <c r="C130" s="69"/>
      <c r="D130" s="69"/>
      <c r="E130" s="69"/>
      <c r="F130" s="69"/>
      <c r="G130" s="69"/>
      <c r="H130" s="69"/>
      <c r="I130" s="69"/>
      <c r="J130" s="69"/>
    </row>
    <row r="131" spans="1:10">
      <c r="A131" s="69"/>
      <c r="B131" s="69"/>
      <c r="C131" s="69"/>
      <c r="D131" s="69"/>
      <c r="E131" s="69"/>
      <c r="F131" s="69"/>
      <c r="G131" s="69"/>
      <c r="H131" s="69"/>
      <c r="I131" s="69"/>
      <c r="J131" s="69"/>
    </row>
    <row r="132" spans="1:10">
      <c r="A132" s="69"/>
      <c r="B132" s="69"/>
      <c r="C132" s="69"/>
      <c r="D132" s="69"/>
      <c r="E132" s="69"/>
      <c r="F132" s="69"/>
      <c r="G132" s="69"/>
      <c r="H132" s="69"/>
      <c r="I132" s="69"/>
      <c r="J132" s="69"/>
    </row>
    <row r="133" spans="1:10">
      <c r="A133" s="69"/>
      <c r="B133" s="69"/>
      <c r="C133" s="69"/>
      <c r="D133" s="69"/>
      <c r="E133" s="69"/>
      <c r="F133" s="69"/>
      <c r="G133" s="69"/>
      <c r="H133" s="69"/>
      <c r="I133" s="69"/>
      <c r="J133" s="69"/>
    </row>
    <row r="134" spans="1:10">
      <c r="A134" s="69"/>
      <c r="B134" s="69"/>
      <c r="C134" s="69"/>
      <c r="D134" s="69"/>
      <c r="E134" s="69"/>
      <c r="F134" s="69"/>
      <c r="G134" s="69"/>
      <c r="H134" s="69"/>
      <c r="I134" s="69"/>
      <c r="J134" s="69"/>
    </row>
    <row r="135" spans="1:10">
      <c r="A135" s="69"/>
      <c r="B135" s="69"/>
      <c r="C135" s="69"/>
      <c r="D135" s="69"/>
      <c r="E135" s="69"/>
      <c r="F135" s="69"/>
      <c r="G135" s="69"/>
      <c r="H135" s="69"/>
      <c r="I135" s="69"/>
      <c r="J135" s="69"/>
    </row>
    <row r="136" spans="1:10">
      <c r="A136" s="69"/>
      <c r="B136" s="69"/>
      <c r="C136" s="69"/>
      <c r="D136" s="69"/>
      <c r="E136" s="69"/>
      <c r="F136" s="69"/>
      <c r="G136" s="69"/>
      <c r="H136" s="69"/>
      <c r="I136" s="69"/>
      <c r="J136" s="69"/>
    </row>
    <row r="137" spans="1:10">
      <c r="A137" s="69"/>
      <c r="B137" s="69"/>
      <c r="C137" s="69"/>
      <c r="D137" s="69"/>
      <c r="E137" s="69"/>
      <c r="F137" s="69"/>
      <c r="G137" s="69"/>
      <c r="H137" s="69"/>
      <c r="I137" s="69"/>
      <c r="J137" s="69"/>
    </row>
    <row r="138" spans="1:10">
      <c r="A138" s="69"/>
      <c r="B138" s="69"/>
      <c r="C138" s="69"/>
      <c r="D138" s="69"/>
      <c r="E138" s="69"/>
      <c r="F138" s="69"/>
      <c r="G138" s="69"/>
      <c r="H138" s="69"/>
      <c r="I138" s="69"/>
      <c r="J138" s="69"/>
    </row>
    <row r="139" spans="1:10">
      <c r="A139" s="69"/>
      <c r="B139" s="69"/>
      <c r="C139" s="69"/>
      <c r="D139" s="69"/>
      <c r="E139" s="69"/>
      <c r="F139" s="69"/>
      <c r="G139" s="69"/>
      <c r="H139" s="69"/>
      <c r="I139" s="69"/>
      <c r="J139" s="69"/>
    </row>
    <row r="140" spans="1:10">
      <c r="A140" s="69"/>
      <c r="B140" s="69"/>
      <c r="C140" s="69"/>
      <c r="D140" s="69"/>
      <c r="E140" s="69"/>
      <c r="F140" s="69"/>
      <c r="G140" s="69"/>
      <c r="H140" s="69"/>
      <c r="I140" s="69"/>
      <c r="J140" s="69"/>
    </row>
    <row r="141" spans="1:10">
      <c r="A141" s="69"/>
      <c r="B141" s="69"/>
      <c r="C141" s="69"/>
      <c r="D141" s="69"/>
      <c r="E141" s="69"/>
      <c r="F141" s="69"/>
      <c r="G141" s="69"/>
      <c r="H141" s="69"/>
      <c r="I141" s="69"/>
      <c r="J141" s="69"/>
    </row>
    <row r="142" spans="1:10">
      <c r="A142" s="69"/>
      <c r="B142" s="69"/>
      <c r="C142" s="69"/>
      <c r="D142" s="69"/>
      <c r="E142" s="69"/>
      <c r="F142" s="69"/>
      <c r="G142" s="69"/>
      <c r="H142" s="69"/>
      <c r="I142" s="69"/>
      <c r="J142" s="69"/>
    </row>
    <row r="143" spans="1:10">
      <c r="A143" s="69"/>
      <c r="B143" s="69"/>
      <c r="C143" s="69"/>
      <c r="D143" s="69"/>
      <c r="E143" s="69"/>
      <c r="F143" s="69"/>
      <c r="G143" s="69"/>
      <c r="H143" s="69"/>
      <c r="I143" s="69"/>
      <c r="J143" s="69"/>
    </row>
    <row r="144" spans="1:10">
      <c r="A144" s="69"/>
      <c r="B144" s="69"/>
      <c r="C144" s="69"/>
      <c r="D144" s="69"/>
      <c r="E144" s="69"/>
      <c r="F144" s="69"/>
      <c r="G144" s="69"/>
      <c r="H144" s="69"/>
      <c r="I144" s="69"/>
      <c r="J144" s="69"/>
    </row>
    <row r="145" spans="1:10">
      <c r="A145" s="69"/>
      <c r="B145" s="69"/>
      <c r="C145" s="69"/>
      <c r="D145" s="69"/>
      <c r="E145" s="69"/>
      <c r="F145" s="69"/>
      <c r="G145" s="69"/>
      <c r="H145" s="69"/>
      <c r="I145" s="69"/>
      <c r="J145" s="69"/>
    </row>
    <row r="146" spans="1:10">
      <c r="A146" s="69"/>
      <c r="B146" s="69"/>
      <c r="C146" s="69"/>
      <c r="D146" s="69"/>
      <c r="E146" s="69"/>
      <c r="F146" s="69"/>
      <c r="G146" s="69"/>
      <c r="H146" s="69"/>
      <c r="I146" s="69"/>
      <c r="J146" s="69"/>
    </row>
    <row r="147" spans="1:10">
      <c r="A147" s="69"/>
      <c r="B147" s="69"/>
      <c r="C147" s="69"/>
      <c r="D147" s="69"/>
      <c r="E147" s="69"/>
      <c r="F147" s="69"/>
      <c r="G147" s="69"/>
      <c r="H147" s="69"/>
      <c r="I147" s="69"/>
      <c r="J147" s="69"/>
    </row>
    <row r="148" spans="1:10">
      <c r="A148" s="69"/>
      <c r="B148" s="69"/>
      <c r="C148" s="69"/>
      <c r="D148" s="69"/>
      <c r="E148" s="69"/>
      <c r="F148" s="69"/>
      <c r="G148" s="69"/>
      <c r="H148" s="69"/>
      <c r="I148" s="69"/>
      <c r="J148" s="69"/>
    </row>
    <row r="149" spans="1:10">
      <c r="A149" s="69"/>
      <c r="B149" s="69"/>
      <c r="C149" s="69"/>
      <c r="D149" s="69"/>
      <c r="E149" s="69"/>
      <c r="F149" s="69"/>
      <c r="G149" s="69"/>
      <c r="H149" s="69"/>
      <c r="I149" s="69"/>
      <c r="J149" s="69"/>
    </row>
    <row r="150" spans="1:10">
      <c r="A150" s="69"/>
      <c r="B150" s="69"/>
      <c r="C150" s="69"/>
      <c r="D150" s="69"/>
      <c r="E150" s="69"/>
      <c r="F150" s="69"/>
      <c r="G150" s="69"/>
      <c r="H150" s="69"/>
      <c r="I150" s="69"/>
      <c r="J150" s="69"/>
    </row>
    <row r="151" spans="1:10">
      <c r="A151" s="69"/>
      <c r="B151" s="69"/>
      <c r="C151" s="69"/>
      <c r="D151" s="69"/>
      <c r="E151" s="69"/>
      <c r="F151" s="69"/>
      <c r="G151" s="69"/>
      <c r="H151" s="69"/>
      <c r="I151" s="69"/>
      <c r="J151" s="69"/>
    </row>
    <row r="152" spans="1:10">
      <c r="A152" s="69"/>
      <c r="B152" s="69"/>
      <c r="C152" s="69"/>
      <c r="D152" s="69"/>
      <c r="E152" s="69"/>
      <c r="F152" s="69"/>
      <c r="G152" s="69"/>
      <c r="H152" s="69"/>
      <c r="I152" s="69"/>
      <c r="J152" s="69"/>
    </row>
  </sheetData>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2021-03-10T21:08:47+00:00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2021-03-10T21:08:47+00:00</Godzina_x0020_Dodani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2F58D0-5113-4245-9BAD-AC1363271624}"/>
</file>

<file path=customXml/itemProps2.xml><?xml version="1.0" encoding="utf-8"?>
<ds:datastoreItem xmlns:ds="http://schemas.openxmlformats.org/officeDocument/2006/customXml" ds:itemID="{3BDCE230-F96F-499D-85EB-0BD4DF150BCE}"/>
</file>

<file path=customXml/itemProps3.xml><?xml version="1.0" encoding="utf-8"?>
<ds:datastoreItem xmlns:ds="http://schemas.openxmlformats.org/officeDocument/2006/customXml" ds:itemID="{06F0BCFB-DEA1-4C1E-ACE1-85C8AFC4440B}"/>
</file>

<file path=customXml/itemProps4.xml><?xml version="1.0" encoding="utf-8"?>
<ds:datastoreItem xmlns:ds="http://schemas.openxmlformats.org/officeDocument/2006/customXml" ds:itemID="{BB6E973C-1E5B-4D5C-9D00-E294D64EE75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Łukowska, Aleksandra</dc:creator>
  <cp:keywords/>
  <dc:description/>
  <cp:lastModifiedBy>Joanna Zak</cp:lastModifiedBy>
  <cp:revision/>
  <dcterms:created xsi:type="dcterms:W3CDTF">2020-11-20T08:08:30Z</dcterms:created>
  <dcterms:modified xsi:type="dcterms:W3CDTF">2021-04-01T12:03:01Z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2020-11-21T19:20:17Z</vt:filetime>
  </property>
  <property fmtid="{D5CDD505-2E9C-101B-9397-08002B2CF9AE}" pid="4" name="Godzina Dodania">
    <vt:filetime>2021-03-10T21:08:47Z</vt:filetime>
  </property>
  <property fmtid="{D5CDD505-2E9C-101B-9397-08002B2CF9AE}" pid="5" name="gm02">
    <vt:filetime>2021-03-10T21:08:47Z</vt:filetime>
  </property>
</Properties>
</file>